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bu\AnalytickeCentrum\15_AC_Investicie\16_SEKTOROVÁ_INVESTIČNÁ_STRATÉGIA\INVESTIČNÝ_PLÁN\Investicny plan a  plan s harmonogramom\Investičný plán_harmonogram_2024\web\"/>
    </mc:Choice>
  </mc:AlternateContent>
  <bookViews>
    <workbookView xWindow="0" yWindow="0" windowWidth="28800" windowHeight="12330"/>
  </bookViews>
  <sheets>
    <sheet name="Pivot_sumár" sheetId="4" r:id="rId1"/>
    <sheet name="Data" sheetId="1" r:id="rId2"/>
    <sheet name="Parametre" sheetId="2" state="hidden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1" l="1"/>
  <c r="I196" i="1" l="1"/>
  <c r="I80" i="1" l="1"/>
  <c r="I201" i="1" l="1"/>
  <c r="I199" i="1" l="1"/>
</calcChain>
</file>

<file path=xl/comments1.xml><?xml version="1.0" encoding="utf-8"?>
<comments xmlns="http://schemas.openxmlformats.org/spreadsheetml/2006/main">
  <authors>
    <author>FINGERLANDOVÁ Lenka</author>
  </authors>
  <commentList>
    <comment ref="I257" authorId="0" shapeId="0">
      <text>
        <r>
          <rPr>
            <b/>
            <sz val="9"/>
            <color indexed="81"/>
            <rFont val="Segoe UI"/>
            <family val="2"/>
            <charset val="238"/>
          </rPr>
          <t>FINGERLANDOVÁ Lenka:</t>
        </r>
        <r>
          <rPr>
            <sz val="9"/>
            <color indexed="81"/>
            <rFont val="Segoe UI"/>
            <family val="2"/>
            <charset val="238"/>
          </rPr>
          <t xml:space="preserve">
Celková suma nezahŕňa projektovú dokumentáciu vo výške 212 280 s DPH ktorá bola uhradená zo ŠR. Bude sa žiadať o refundáciu z OPSK</t>
        </r>
      </text>
    </comment>
    <comment ref="I259" authorId="0" shapeId="0">
      <text>
        <r>
          <rPr>
            <b/>
            <sz val="9"/>
            <color indexed="81"/>
            <rFont val="Segoe UI"/>
            <family val="2"/>
            <charset val="238"/>
          </rPr>
          <t>FINGERLANDOVÁ Lenka:</t>
        </r>
        <r>
          <rPr>
            <sz val="9"/>
            <color indexed="81"/>
            <rFont val="Segoe UI"/>
            <family val="2"/>
            <charset val="238"/>
          </rPr>
          <t xml:space="preserve">
Celková suma nezahŕňa projektovú dokumentáciu v sume 191 976€ s dph, nakoľko bola uhradená zo ŠR. Bude sa žiadať o refundáciu z OPSK
</t>
        </r>
      </text>
    </comment>
    <comment ref="I262" authorId="0" shapeId="0">
      <text>
        <r>
          <rPr>
            <b/>
            <sz val="9"/>
            <color indexed="81"/>
            <rFont val="Segoe UI"/>
            <family val="2"/>
            <charset val="238"/>
          </rPr>
          <t>FINGERLANDOVÁ Lenka:</t>
        </r>
        <r>
          <rPr>
            <sz val="9"/>
            <color indexed="81"/>
            <rFont val="Segoe UI"/>
            <family val="2"/>
            <charset val="238"/>
          </rPr>
          <t xml:space="preserve">
Celková suma nezahŕňa PD v sume 455 880€ s DPH ktorá bola už uhradená zo ŠR, bude sa žiadať o refundáciu z POO v prípade ak by investícia bola hradená zo ŠR</t>
        </r>
      </text>
    </comment>
    <comment ref="I290" authorId="0" shapeId="0">
      <text>
        <r>
          <rPr>
            <b/>
            <sz val="9"/>
            <color indexed="81"/>
            <rFont val="Segoe UI"/>
            <family val="2"/>
            <charset val="238"/>
          </rPr>
          <t>FINGERLANDOVÁ Lenka:</t>
        </r>
        <r>
          <rPr>
            <sz val="9"/>
            <color indexed="81"/>
            <rFont val="Segoe UI"/>
            <family val="2"/>
            <charset val="238"/>
          </rPr>
          <t xml:space="preserve">
navýšila som sumu, dorovnanie do výšky prečerpaných KV za 5r</t>
        </r>
      </text>
    </comment>
    <comment ref="I291" authorId="0" shapeId="0">
      <text>
        <r>
          <rPr>
            <b/>
            <sz val="9"/>
            <color indexed="81"/>
            <rFont val="Segoe UI"/>
            <family val="2"/>
            <charset val="238"/>
          </rPr>
          <t>FINGERLANDOVÁ Lenka:</t>
        </r>
        <r>
          <rPr>
            <sz val="9"/>
            <color indexed="81"/>
            <rFont val="Segoe UI"/>
            <family val="2"/>
            <charset val="238"/>
          </rPr>
          <t xml:space="preserve">
navýšenie sumy. Dorovnanie do výšky prečerpaných KV za 5r</t>
        </r>
      </text>
    </comment>
  </commentList>
</comments>
</file>

<file path=xl/sharedStrings.xml><?xml version="1.0" encoding="utf-8"?>
<sst xmlns="http://schemas.openxmlformats.org/spreadsheetml/2006/main" count="3087" uniqueCount="233">
  <si>
    <t>Kapitola</t>
  </si>
  <si>
    <t>Organizácia</t>
  </si>
  <si>
    <t>Názov projektu</t>
  </si>
  <si>
    <t>Oblasť</t>
  </si>
  <si>
    <t>Finančné krytie</t>
  </si>
  <si>
    <t>Priorita</t>
  </si>
  <si>
    <t>Rok</t>
  </si>
  <si>
    <t>MDV SR</t>
  </si>
  <si>
    <t>MF SR</t>
  </si>
  <si>
    <t>MH SR</t>
  </si>
  <si>
    <t>MIRRI SR</t>
  </si>
  <si>
    <t>MK SR</t>
  </si>
  <si>
    <t>MO SR</t>
  </si>
  <si>
    <t>MS SR</t>
  </si>
  <si>
    <t>MŠVVŠ SR</t>
  </si>
  <si>
    <t>MV SR</t>
  </si>
  <si>
    <t>MZ SR</t>
  </si>
  <si>
    <t>MŽP SR</t>
  </si>
  <si>
    <t>IT</t>
  </si>
  <si>
    <t>Budovy</t>
  </si>
  <si>
    <t>Budovy - energetická efektívnosť</t>
  </si>
  <si>
    <t>ROK</t>
  </si>
  <si>
    <t>áno</t>
  </si>
  <si>
    <t>nie</t>
  </si>
  <si>
    <t>ŠR</t>
  </si>
  <si>
    <t>POO</t>
  </si>
  <si>
    <t>DPH k POO</t>
  </si>
  <si>
    <t>Zdroj financovania</t>
  </si>
  <si>
    <t>EÚ</t>
  </si>
  <si>
    <t>Zazmluvnený projekt</t>
  </si>
  <si>
    <t>Komentár</t>
  </si>
  <si>
    <t>Suma výdavkov v €</t>
  </si>
  <si>
    <t>Zmluva - link</t>
  </si>
  <si>
    <t>Fáza</t>
  </si>
  <si>
    <t>Fáza projektu</t>
  </si>
  <si>
    <t>Projektová príprava</t>
  </si>
  <si>
    <t>Realizácia</t>
  </si>
  <si>
    <t>Príprava + realizácia</t>
  </si>
  <si>
    <t>V prípade väčších projektov prosím rozdeliť detailnejšie (napr. DUR, EIA a pod)</t>
  </si>
  <si>
    <t>Civil</t>
  </si>
  <si>
    <t>MsS Bratislava III a IV</t>
  </si>
  <si>
    <t>K15</t>
  </si>
  <si>
    <t>Organizácia 2</t>
  </si>
  <si>
    <t>OS Banská Bystrica</t>
  </si>
  <si>
    <t>OS Žilina</t>
  </si>
  <si>
    <t>OS Humenné</t>
  </si>
  <si>
    <t>Mestský  súd Bratislava I - KS BA</t>
  </si>
  <si>
    <t>Mestský  súd Bratislava II - OS BA II</t>
  </si>
  <si>
    <t>Správny súd Bratislava - OS BA III</t>
  </si>
  <si>
    <t>Správny súd Banská Bystrica - OS BB</t>
  </si>
  <si>
    <t>Mestský súd Košice - KS KE</t>
  </si>
  <si>
    <t>Rekonštrukcia/fitout obstaranej budovy</t>
  </si>
  <si>
    <t xml:space="preserve">KS Nitra / OS Nitra </t>
  </si>
  <si>
    <t>ŠTS Pezinok + OS Pezinok</t>
  </si>
  <si>
    <t>OS Trenčín</t>
  </si>
  <si>
    <t xml:space="preserve">OS Liptovský Mikuláš </t>
  </si>
  <si>
    <t>OS Poprad</t>
  </si>
  <si>
    <t>OS Senica</t>
  </si>
  <si>
    <t>OS Prievidza</t>
  </si>
  <si>
    <t>OS Bardejov</t>
  </si>
  <si>
    <t>OS Trebišov</t>
  </si>
  <si>
    <t>OS Spišská Nová Ves</t>
  </si>
  <si>
    <t>OS Prešov</t>
  </si>
  <si>
    <t>Úrad</t>
  </si>
  <si>
    <t>Podporné nástroje reformy súdnej mapy-Obchodný register</t>
  </si>
  <si>
    <t>Podporné nástroje reformy súdnej mapy- Centralizovaný systém súdneho riadenia</t>
  </si>
  <si>
    <t>Digitalizácia procesov insolvenčných konaní</t>
  </si>
  <si>
    <t>K14</t>
  </si>
  <si>
    <t>Obnova HW - personálne vybavenie</t>
  </si>
  <si>
    <t>Digitalizačný HW a SW</t>
  </si>
  <si>
    <t>HW - sieťové komponenty LAN/WAN</t>
  </si>
  <si>
    <t>HyperV Cluster</t>
  </si>
  <si>
    <t>Obnova HW - DC BA</t>
  </si>
  <si>
    <t>Video - obmena HW</t>
  </si>
  <si>
    <t>Rezortná wifi</t>
  </si>
  <si>
    <t>Obnova HW - DC KE</t>
  </si>
  <si>
    <t>Terminalove sluzby</t>
  </si>
  <si>
    <t>Videokonferenčné riešenie</t>
  </si>
  <si>
    <t xml:space="preserve"> Podporné nástroje reformy súdnej mapy - IS pre podpornú analytickú platformu na súdy</t>
  </si>
  <si>
    <t>KS Žilina (budova OS Žilina)</t>
  </si>
  <si>
    <t>Krajský súd v Prešove</t>
  </si>
  <si>
    <t>Krajský súd v Trnave</t>
  </si>
  <si>
    <t>ZVJS</t>
  </si>
  <si>
    <t>Výstavba objektu pre výkon trestu ÚVV a ÚVTOS Žilina</t>
  </si>
  <si>
    <t>Vytvoriť geografický cluster datacentra zboru</t>
  </si>
  <si>
    <t>Vytvoriť zálohovacie/replikačné datacentrum zboru</t>
  </si>
  <si>
    <t>Zabezpečiť funkčnú lustráciu osôb v pátracích informačných systémoch vedených Policajným zborom</t>
  </si>
  <si>
    <t>Zabezpečiť priamy prístup do evidencie trestných stíhaní osôb</t>
  </si>
  <si>
    <t>zabezpečenie obmeny aktívnych a pasívnych prvkov sieťovej infraštruktúry zboru</t>
  </si>
  <si>
    <t>Obmena vozového parku</t>
  </si>
  <si>
    <t>MV</t>
  </si>
  <si>
    <t>Obmena zdravotníckych prístrojov a zariadení</t>
  </si>
  <si>
    <t>SPZ</t>
  </si>
  <si>
    <t>Digitalizácia RTG prístrojov zdravotníckych zariadení ústavov na výkon väzby Zboru väzenskej a justičnej stráže + digitalizácia zubných RTG</t>
  </si>
  <si>
    <t xml:space="preserve">Monitorovanie oddielov výkonu väzby alebo výkonu trestu v ústavoch zboru </t>
  </si>
  <si>
    <t>Kamery na uniformách príslušníkov zboru počas výkonu služby - zavedenie mechanizmu</t>
  </si>
  <si>
    <t>Náhrada nepodporovaných operačných systémov - SQl</t>
  </si>
  <si>
    <t>Rekonštrukcia a modernizácia IS súdny manažment</t>
  </si>
  <si>
    <t>Úrad -SIRP</t>
  </si>
  <si>
    <t>OPII</t>
  </si>
  <si>
    <t>Havaríjne stavy v budovách súdov a org., rekonštrukcia a modernizácia</t>
  </si>
  <si>
    <t>Súdy a org.</t>
  </si>
  <si>
    <t>Obnova vozového parku</t>
  </si>
  <si>
    <t>Klimatizácie pre súdy a org.</t>
  </si>
  <si>
    <t>Ochrana objektov</t>
  </si>
  <si>
    <t>SLA</t>
  </si>
  <si>
    <t>Označenia stĺpcov</t>
  </si>
  <si>
    <t>Celkový súčet</t>
  </si>
  <si>
    <t>Označenia riadkov</t>
  </si>
  <si>
    <t>Súčet z Suma výdavkov v €</t>
  </si>
  <si>
    <t>https://www.crz.gov.sk/3757583/</t>
  </si>
  <si>
    <t>https://www.crz.gov.sk/4471081/</t>
  </si>
  <si>
    <t xml:space="preserve">Zmluva na poskytovanie podporných služieb (Dodatok č.4 zo dňa 25.01.2013+Dohoda o prevzatí záväzkov zo dňa 20.12.2006)), dodatok č.3, dodatok č. 4 https://www.crz.gov.sk/780333/ </t>
  </si>
  <si>
    <t xml:space="preserve">Reforma súdnej mapy -  rekonštrukcia KS BA </t>
  </si>
  <si>
    <t>Reforma súdnej mapy -  rekonštrukcia OS BA II</t>
  </si>
  <si>
    <t>Reforma súdnej mapy - obstaranie budovy pre MsS BA III a IV</t>
  </si>
  <si>
    <t>Obstaranie</t>
  </si>
  <si>
    <t>Komentár 2</t>
  </si>
  <si>
    <t>Rekonštrukcia</t>
  </si>
  <si>
    <t>balík projektov &lt; 1M</t>
  </si>
  <si>
    <t>financovanie IT projektov &lt; 1M</t>
  </si>
  <si>
    <t>Reforma súdnej mapy -  rekonštrukcia OS BB</t>
  </si>
  <si>
    <t>Reforma súdnej mapy -  rekonštrukcia OS BA III</t>
  </si>
  <si>
    <t>Reforma súdnej mapy -  rekonštrukcie KS KE</t>
  </si>
  <si>
    <t>Reforma súdnej mapy -  rekonštrukcia ŠTS Pezinok+ OS Pezinok</t>
  </si>
  <si>
    <t>Reforma súdnej mapy -  rekonštrukcia OS PD</t>
  </si>
  <si>
    <t>Reforma súdnej mapy -  rekonštrukcia OS Senica</t>
  </si>
  <si>
    <t>Reforma súdnej mapy -  rekonštrukcia KS Nitra /OS Nitra</t>
  </si>
  <si>
    <t>Reforma súdnej mapy -  rekonštrukcia OS Trenčín</t>
  </si>
  <si>
    <t>Reforma súdnej mapy -  rekonštrukcie OS Liptovský Mikuláš</t>
  </si>
  <si>
    <t>Reforma súdnej mapy -  rekonštrukcie OS Poprad</t>
  </si>
  <si>
    <t>Reforma súdnej mapy -  rekonštrukcia OS Banská Bystrica</t>
  </si>
  <si>
    <t>Reforma súdnej mapy -  rekonštrukcia OS Humenné</t>
  </si>
  <si>
    <t>Reforma súdnej mapy -  rekonštrukcia OS Bardejov</t>
  </si>
  <si>
    <t>Reforma súdnej mapy -  rekonštrukcia KS Žilina (budova OS Žilina)</t>
  </si>
  <si>
    <t>Reforma súdnej mapy -  rekonštrukcia KS  v Prešove</t>
  </si>
  <si>
    <t>Reforma súdnej mapy -  rekonštrukcia KS v Trnave</t>
  </si>
  <si>
    <t>Reforma súdnej mapy -  rekonštrukcia OS Trebišov</t>
  </si>
  <si>
    <t>Reforma súdnej mapy -  rekonštrukcia OS Spišská Nová Ves</t>
  </si>
  <si>
    <t>Reforma súdnej mapy -  rekonštrukcia OS Prešov</t>
  </si>
  <si>
    <t xml:space="preserve">nie </t>
  </si>
  <si>
    <t xml:space="preserve">Rekonštrukcia objektu č. 19 Väzba v ÚVTOS a ÚVV Leopoldov. Obnova pamiatkovo chránených a historických objektov </t>
  </si>
  <si>
    <t>Rekonštrukcia obj.č.18 ubytovňa VII. oddiel v ÚVTOS a ÚVV Leopoldov. Obnova pamiatkovo chránených a historických objektov.</t>
  </si>
  <si>
    <t>Rekonštrukcia obj.č.34 a obj. č. 22 v ústave Leopoldov. Zriadenie školiaceho a výcvikového strediska ZVJS. Obnova pamiatkovo chránených a historických objektov.</t>
  </si>
  <si>
    <t>Rekonštrukcia a modernizácia tepelného hospodárstva v ústave Sučany</t>
  </si>
  <si>
    <t>Rekonštrukcia výrobnej haly v ÚVTOS pre mladistvých Sučany</t>
  </si>
  <si>
    <t xml:space="preserve">Rekonštrukcia výrobnej haly v ÚVTOS pre mladistvých Sučany </t>
  </si>
  <si>
    <t>Viacúčelový komplex objekt č. 3 v ÚVTOS a ÚVV Ilava</t>
  </si>
  <si>
    <t>Rekonštrukcia tepelného hospodárstva v ústave Košice Šaca</t>
  </si>
  <si>
    <t>Rekonštrukcia a modernizácia tepelného hospodárstva v ústave Prešov</t>
  </si>
  <si>
    <t>Obnova objektu č.13 -Slobodáreň ústav B. Bystrica</t>
  </si>
  <si>
    <t>Komplexná obnova objektov Ubytovne odsúdených G a H ústav Banská Bystrica Kráľová</t>
  </si>
  <si>
    <t>Každoročne</t>
  </si>
  <si>
    <t>obmena plánovaná počas 3 rokov</t>
  </si>
  <si>
    <t>zazmluvnené</t>
  </si>
  <si>
    <t>zaslaná požiadavka na MFSR na dofinancovanie.</t>
  </si>
  <si>
    <t>Finančné prostriedky pridelené, prebieha proces VO</t>
  </si>
  <si>
    <t>Zabezpečiť dobudovanie elektronického zabezpečenia na báze integrovaného bezpečnostného systému v ústave Sučany</t>
  </si>
  <si>
    <t xml:space="preserve"> aktuálne prebieha proces VO na dodávateľa dokončenia rozostavaného diela, investičná akcia je rozpočtovo krytá. Predpoklad trvania 15 mesiacov. Nedokončením diela sa znehodnotia už vynaložené fin.prostriedky v prvej fáze.</t>
  </si>
  <si>
    <t>REZERVA - nepredvídané výdavky</t>
  </si>
  <si>
    <t>REZERVA - nepredvídané výdavky-rekonštrukcie budov súdov POO</t>
  </si>
  <si>
    <t>Ostatné investičné projekty realizované v rámci POO</t>
  </si>
  <si>
    <t>Ušetrené prostriedky z personálne vybavenie+tlačiarne</t>
  </si>
  <si>
    <t>Personálne vybavenie plánované na rok 2025</t>
  </si>
  <si>
    <t>Podľa harmonogramu Mihalkovič+dopočet na tracking file(detto CSSR a Insolvency)</t>
  </si>
  <si>
    <t>Havaríjne stavy v budovách  org., rekonštrukcia a modernizácia</t>
  </si>
  <si>
    <t>hodnotenie body KPI I</t>
  </si>
  <si>
    <t>hodnotenie body KPI II</t>
  </si>
  <si>
    <t>Číslo investičnej akcie</t>
  </si>
  <si>
    <t>realne doposiaľ dosiahnutá úspora HW modernizácia</t>
  </si>
  <si>
    <t>https://www.crz.gov.sk/data/att/4771683.pdf</t>
  </si>
  <si>
    <t>OPSK</t>
  </si>
  <si>
    <t>Odovzdané stavenisko 03/2024</t>
  </si>
  <si>
    <t>Realzácia 2024-2027</t>
  </si>
  <si>
    <t>https://www.crz.gov.sk/data/att/4696253.pdf</t>
  </si>
  <si>
    <t>https://www.crz.gov.sk/data/att/4436832.pdf</t>
  </si>
  <si>
    <t>Vyplatenie kolaudačnej raty</t>
  </si>
  <si>
    <t>Odovzdané stavenisko 10/2023</t>
  </si>
  <si>
    <t>Realzácia 2023-2024</t>
  </si>
  <si>
    <t>https://www.crz.gov.sk/data/att/4793436.pdf</t>
  </si>
  <si>
    <t>Odovzdané stavenisko 03/2023</t>
  </si>
  <si>
    <t>Realzácia 2024</t>
  </si>
  <si>
    <t>https://www.crz.gov.sk/data/att/4339733.pdf</t>
  </si>
  <si>
    <t>ZOD z roku 2023</t>
  </si>
  <si>
    <t>Inžinierska činnosť, stavebné konanie a verejná súťaž na zhotoviteľa  v roku 2024. Realizácia v roku 2025</t>
  </si>
  <si>
    <t>https://www.crz.gov.sk/data/att/4682887.pdf</t>
  </si>
  <si>
    <t>ZOD z roku 2024</t>
  </si>
  <si>
    <t>ZVJS sa bude uchádzať o financovanie z OPSK. Cena určená z PD vypracovanej v roku 2023. Neoprávnené aktivity podľa výzvy budú financované zo ŠR</t>
  </si>
  <si>
    <t>ZVJS sa bude uchádzať o financovanie z POO. Neoprávnené aktivity podľa výzvy budú financované zo ŠR</t>
  </si>
  <si>
    <t>V roku 2023 vypracovaný stavebný zámer. Cena PD určená odhadom.</t>
  </si>
  <si>
    <t>Cena realizácie určená zo stavebného zámeru</t>
  </si>
  <si>
    <t>Rekonštrukcia tepelného hospodárstva v ústave LRS Kováčová</t>
  </si>
  <si>
    <t>Cena určená odhadom.</t>
  </si>
  <si>
    <t>Rekonštrukcia a modernizácia tepelného hospodárstva v ústave Ružomberok</t>
  </si>
  <si>
    <t>Rekonštrukcia a modernizácia tepelného hospodárstva v ústave Želiezovce</t>
  </si>
  <si>
    <t>Rekonštrukcia a modernizácia tepelného hospodárstva v ústave Nitra Chrenová</t>
  </si>
  <si>
    <t>Rekonštrukcia tepelného hospodárstva v ústave Ilava</t>
  </si>
  <si>
    <t>Cena určená na základe koncepčného návrhu</t>
  </si>
  <si>
    <t>Rekonštrukcia a modernizácia objektu monobloku v ÚVTOS Hrnčiarovce nad Parnou</t>
  </si>
  <si>
    <t>Cena za PD určená odhadom.</t>
  </si>
  <si>
    <t>ZVJS sa bude uchádzať o financovanie z OPSK. Cena určená na základe PD. Neoprávnené aktivity podľa výzvy budú financované zo ŠR.</t>
  </si>
  <si>
    <t>Odstraňovanie havarijných stavov v oblasti nehnuteľného majetku (2024-2030)</t>
  </si>
  <si>
    <t>Nasadiť prostriedky autentifikácie používateľov Informačného systému zboru prostredníctvom dvojcestnej autentifikácie a jednoznačných identifikátorov</t>
  </si>
  <si>
    <t>Zabezpečiť monitorovanie a dohľadové centrum (SIEM a SOC)</t>
  </si>
  <si>
    <t>Vybaviť každý ústav dostatočným počtom kioskov / tabletov určených na elektronickú komunikáciu väznených osôb s personálom zboru (podávanie elektronických žiadaniek) – jedno koncové zariadenie na maximálne 20 väznených osôb</t>
  </si>
  <si>
    <t xml:space="preserve"> aktuálne prebieha proces VO, investičná akcia je rozpočtovo krytá</t>
  </si>
  <si>
    <t xml:space="preserve"> aktuálne prebieha príprava podkladov pre VO. Následne bude spustený proces VO na zhotoviteľa diela. Investičná akcia je rozpočtovo krytá.</t>
  </si>
  <si>
    <t>ORSR - IS Corwin - Implementácia zmien súvisiaca so zákonom o premenách</t>
  </si>
  <si>
    <t>Rozvoj a modernizácia BRIS (BRIS V)</t>
  </si>
  <si>
    <t>https://www.crz.gov.sk/4392235/
https://www.crz.gov.sk/zmluva/8017757/</t>
  </si>
  <si>
    <t>Rekonštrukcia a modernizácia IS PeB  -Portál, eBox, OV</t>
  </si>
  <si>
    <t>Rekonštrukcia a modernizácia IS  Analytického centra  (IS EIS)</t>
  </si>
  <si>
    <t>Obnova HW pre IS CMS - projekt ESMO</t>
  </si>
  <si>
    <t>Rekonštrukcia a modernizácia IS CSSR</t>
  </si>
  <si>
    <t>Rekonštrukcia a modernizácia IS  BAI</t>
  </si>
  <si>
    <t>Modernizácia (vybudovanie nového)  informačného systému Obchodný vestník</t>
  </si>
  <si>
    <t>IS RESS - Prechod IS RESS do cloudu</t>
  </si>
  <si>
    <t>Modernizácia IS SlovLex</t>
  </si>
  <si>
    <t>Vybudovanie  informačného systému analytického centra (ISAC)</t>
  </si>
  <si>
    <t>Elektronický súdny spis - optimalizácia architektúry</t>
  </si>
  <si>
    <t>OPSK/POO</t>
  </si>
  <si>
    <t>SW pre prepis reči na text</t>
  </si>
  <si>
    <t>Aplikačný monitoring</t>
  </si>
  <si>
    <t>Vybudovanie  informačného systému pre evidenciu zaisteného majetku</t>
  </si>
  <si>
    <t>IS RESS - Budovanie nových registrov</t>
  </si>
  <si>
    <t>Rozvoj a modernizácia nového IS ORSR</t>
  </si>
  <si>
    <t>https://crz.gov.sk/2641390/; https://crz.gov.sk/3635935/;https://crz.gov.sk/zmluva/8270601/</t>
  </si>
  <si>
    <t>Vybudovanie bezpečnostného dohľadového centra v prostredí Ministerstva spravodlivosti SR</t>
  </si>
  <si>
    <t>K17</t>
  </si>
  <si>
    <t>ÚpSZM</t>
  </si>
  <si>
    <t xml:space="preserve"> Digitalizácia procesov insolvenčných konaní - dofinancovanie investičných zámerov v rámci POO</t>
  </si>
  <si>
    <t xml:space="preserve"> Ušetrené prostriedkov z K14 na dofinancovanie investícií z POO</t>
  </si>
  <si>
    <t>Obnova technických zariadení novej generácie - projekt ESMO ( v závislosti od schválenej legislatívy)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</si>
</sst>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rgb="FF70707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66A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/>
      <top style="thin">
        <color theme="6"/>
      </top>
      <bottom style="medium">
        <color indexed="64"/>
      </bottom>
      <diagonal/>
    </border>
    <border>
      <left/>
      <right/>
      <top style="thin">
        <color theme="6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4" borderId="0" xfId="0" applyFont="1" applyFill="1"/>
    <xf numFmtId="164" fontId="1" fillId="0" borderId="0" xfId="1" applyNumberFormat="1" applyFont="1" applyBorder="1"/>
    <xf numFmtId="0" fontId="1" fillId="0" borderId="5" xfId="0" applyFont="1" applyBorder="1"/>
    <xf numFmtId="0" fontId="4" fillId="0" borderId="0" xfId="0" applyFont="1"/>
    <xf numFmtId="0" fontId="4" fillId="0" borderId="5" xfId="0" applyFont="1" applyBorder="1"/>
    <xf numFmtId="0" fontId="4" fillId="0" borderId="0" xfId="0" applyFont="1" applyFill="1" applyBorder="1"/>
    <xf numFmtId="0" fontId="0" fillId="0" borderId="0" xfId="0" applyFill="1"/>
    <xf numFmtId="164" fontId="4" fillId="0" borderId="0" xfId="1" applyNumberFormat="1" applyFont="1" applyBorder="1"/>
    <xf numFmtId="0" fontId="4" fillId="0" borderId="4" xfId="0" applyFont="1" applyBorder="1"/>
    <xf numFmtId="164" fontId="0" fillId="0" borderId="0" xfId="1" applyNumberFormat="1" applyFont="1"/>
    <xf numFmtId="164" fontId="0" fillId="0" borderId="0" xfId="0" applyNumberFormat="1"/>
    <xf numFmtId="0" fontId="7" fillId="0" borderId="0" xfId="0" applyFont="1"/>
    <xf numFmtId="44" fontId="0" fillId="0" borderId="0" xfId="4" applyFont="1"/>
    <xf numFmtId="44" fontId="0" fillId="0" borderId="0" xfId="0" applyNumberFormat="1"/>
    <xf numFmtId="0" fontId="6" fillId="0" borderId="0" xfId="0" applyFont="1" applyFill="1"/>
    <xf numFmtId="44" fontId="0" fillId="0" borderId="0" xfId="4" applyFont="1" applyFill="1"/>
    <xf numFmtId="0" fontId="9" fillId="0" borderId="0" xfId="0" applyFont="1"/>
    <xf numFmtId="164" fontId="0" fillId="0" borderId="0" xfId="1" applyNumberFormat="1" applyFont="1" applyFill="1"/>
    <xf numFmtId="0" fontId="8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/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10" fillId="0" borderId="0" xfId="0" applyFont="1"/>
    <xf numFmtId="0" fontId="8" fillId="0" borderId="5" xfId="0" applyFont="1" applyBorder="1"/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3" borderId="0" xfId="3" applyFill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righ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0" xfId="0" applyFont="1" applyFill="1" applyBorder="1"/>
    <xf numFmtId="0" fontId="8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13" xfId="0" applyFont="1" applyFill="1" applyBorder="1" applyAlignment="1">
      <alignment wrapText="1"/>
    </xf>
    <xf numFmtId="164" fontId="8" fillId="0" borderId="0" xfId="1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8" fillId="0" borderId="12" xfId="0" applyFont="1" applyFill="1" applyBorder="1"/>
    <xf numFmtId="0" fontId="8" fillId="0" borderId="0" xfId="0" applyFont="1" applyFill="1" applyBorder="1" applyAlignment="1">
      <alignment wrapText="1"/>
    </xf>
    <xf numFmtId="164" fontId="8" fillId="0" borderId="0" xfId="1" applyNumberFormat="1" applyFont="1" applyFill="1" applyBorder="1"/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/>
    <xf numFmtId="0" fontId="8" fillId="0" borderId="5" xfId="0" applyFont="1" applyFill="1" applyBorder="1"/>
    <xf numFmtId="164" fontId="8" fillId="0" borderId="5" xfId="1" applyNumberFormat="1" applyFont="1" applyBorder="1"/>
    <xf numFmtId="0" fontId="8" fillId="0" borderId="5" xfId="0" applyFont="1" applyBorder="1" applyAlignment="1">
      <alignment horizontal="right"/>
    </xf>
    <xf numFmtId="0" fontId="13" fillId="0" borderId="5" xfId="0" applyFont="1" applyBorder="1"/>
    <xf numFmtId="0" fontId="8" fillId="0" borderId="15" xfId="0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wrapText="1"/>
    </xf>
    <xf numFmtId="164" fontId="8" fillId="0" borderId="6" xfId="1" applyNumberFormat="1" applyFont="1" applyFill="1" applyBorder="1"/>
    <xf numFmtId="0" fontId="8" fillId="0" borderId="6" xfId="0" applyFont="1" applyFill="1" applyBorder="1" applyAlignment="1">
      <alignment horizontal="right"/>
    </xf>
    <xf numFmtId="0" fontId="13" fillId="0" borderId="6" xfId="0" applyFont="1" applyFill="1" applyBorder="1"/>
    <xf numFmtId="0" fontId="8" fillId="0" borderId="14" xfId="0" applyFont="1" applyFill="1" applyBorder="1"/>
    <xf numFmtId="164" fontId="8" fillId="0" borderId="5" xfId="1" applyNumberFormat="1" applyFont="1" applyFill="1" applyBorder="1"/>
    <xf numFmtId="0" fontId="8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8" fillId="0" borderId="5" xfId="0" applyFont="1" applyFill="1" applyBorder="1" applyAlignment="1">
      <alignment wrapText="1"/>
    </xf>
    <xf numFmtId="0" fontId="14" fillId="3" borderId="0" xfId="3" applyFont="1" applyFill="1" applyBorder="1" applyAlignment="1">
      <alignment wrapText="1"/>
    </xf>
    <xf numFmtId="0" fontId="14" fillId="3" borderId="7" xfId="3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64" fontId="8" fillId="0" borderId="0" xfId="1" applyNumberFormat="1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Fill="1" applyBorder="1"/>
    <xf numFmtId="0" fontId="8" fillId="0" borderId="18" xfId="0" applyFont="1" applyBorder="1"/>
    <xf numFmtId="164" fontId="8" fillId="0" borderId="18" xfId="1" applyNumberFormat="1" applyFont="1" applyBorder="1"/>
    <xf numFmtId="0" fontId="8" fillId="0" borderId="17" xfId="0" applyFont="1" applyBorder="1" applyAlignment="1">
      <alignment horizontal="right"/>
    </xf>
    <xf numFmtId="0" fontId="13" fillId="0" borderId="18" xfId="0" applyFont="1" applyBorder="1"/>
    <xf numFmtId="0" fontId="13" fillId="0" borderId="18" xfId="0" applyFont="1" applyBorder="1" applyAlignment="1">
      <alignment wrapText="1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pivotButton="1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Alignment="1">
      <alignment horizontal="left" indent="1"/>
    </xf>
    <xf numFmtId="164" fontId="9" fillId="0" borderId="0" xfId="0" applyNumberFormat="1" applyFont="1" applyFill="1"/>
    <xf numFmtId="0" fontId="12" fillId="5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164" fontId="0" fillId="0" borderId="0" xfId="0" applyNumberFormat="1" applyFill="1"/>
    <xf numFmtId="0" fontId="14" fillId="0" borderId="0" xfId="3" applyFont="1" applyFill="1" applyBorder="1" applyAlignment="1">
      <alignment wrapText="1"/>
    </xf>
    <xf numFmtId="0" fontId="0" fillId="6" borderId="0" xfId="0" applyFill="1"/>
    <xf numFmtId="0" fontId="5" fillId="0" borderId="0" xfId="3" applyFill="1" applyBorder="1" applyAlignment="1">
      <alignment horizontal="left" wrapText="1" indent="1"/>
    </xf>
    <xf numFmtId="0" fontId="15" fillId="0" borderId="13" xfId="0" applyFont="1" applyBorder="1" applyAlignment="1">
      <alignment wrapText="1"/>
    </xf>
    <xf numFmtId="0" fontId="5" fillId="0" borderId="0" xfId="3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" fillId="0" borderId="0" xfId="0" applyFont="1" applyFill="1"/>
  </cellXfs>
  <cellStyles count="6">
    <cellStyle name="Čiarka" xfId="1" builtinId="3"/>
    <cellStyle name="Hypertextové prepojenie" xfId="3" builtinId="8"/>
    <cellStyle name="Mena" xfId="4" builtinId="4"/>
    <cellStyle name="Normálna" xfId="0" builtinId="0"/>
    <cellStyle name="Normálna 2 2 2 3" xfId="2"/>
    <cellStyle name="Normálna 2 2 2 3 2" xfId="5"/>
  </cellStyles>
  <dxfs count="40"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alignment textRotation="0" wrapText="1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366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-* #,##0_-;\-* #,##0_-;_-* &quot;-&quot;??_-;_-@_-"/>
    </dxf>
    <dxf>
      <numFmt numFmtId="165" formatCode="_-* #,##0.0_-;\-* #,##0.0_-;_-* &quot;-&quot;??_-;_-@_-"/>
    </dxf>
  </dxfs>
  <tableStyles count="0" defaultTableStyle="TableStyleMedium2" defaultPivotStyle="PivotStyleLight16"/>
  <colors>
    <mruColors>
      <color rgb="FF707070"/>
      <color rgb="FF00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NGERLANDOVÁ Lenka" refreshedDate="45419.500588888892" createdVersion="6" refreshedVersion="6" minRefreshableVersion="3" recordCount="423">
  <cacheSource type="worksheet">
    <worksheetSource name="Tabuľka1"/>
  </cacheSource>
  <cacheFields count="17">
    <cacheField name="Kapitola" numFmtId="0">
      <sharedItems containsBlank="1"/>
    </cacheField>
    <cacheField name="Číslo investičnej akcie" numFmtId="0">
      <sharedItems containsString="0" containsBlank="1" containsNumber="1" containsInteger="1" minValue="35418" maxValue="49574"/>
    </cacheField>
    <cacheField name="Organizácia" numFmtId="0">
      <sharedItems containsBlank="1" count="4">
        <s v="Civil"/>
        <s v="ZVJS"/>
        <m/>
        <s v="Napr. NDS" u="1"/>
      </sharedItems>
    </cacheField>
    <cacheField name="Organizácia 2" numFmtId="0">
      <sharedItems containsBlank="1"/>
    </cacheField>
    <cacheField name="Priorita" numFmtId="0">
      <sharedItems containsBlank="1" containsMixedTypes="1" containsNumber="1" containsInteger="1" minValue="1" maxValue="21"/>
    </cacheField>
    <cacheField name="Názov projektu" numFmtId="0">
      <sharedItems containsBlank="1"/>
    </cacheField>
    <cacheField name="Oblasť" numFmtId="0">
      <sharedItems containsBlank="1" count="7">
        <s v="Budovy"/>
        <s v="IT"/>
        <s v="MV"/>
        <s v="SPZ"/>
        <m/>
        <s v="Budovy - energetická efektívnosť" u="1"/>
        <s v="Predvyplnené pole_x000a_Vysvetlivky v hárku &quot;Parametre&quot;" u="1"/>
      </sharedItems>
    </cacheField>
    <cacheField name="Fáza" numFmtId="0">
      <sharedItems containsBlank="1"/>
    </cacheField>
    <cacheField name="Suma výdavkov v €" numFmtId="0">
      <sharedItems containsString="0" containsBlank="1" containsNumber="1" minValue="15000" maxValue="46146145.731065154"/>
    </cacheField>
    <cacheField name="Rok" numFmtId="0">
      <sharedItems containsString="0" containsBlank="1" containsNumber="1" containsInteger="1" minValue="2022" maxValue="2029" count="9">
        <n v="2025"/>
        <n v="2024"/>
        <n v="2026"/>
        <n v="2027"/>
        <n v="2028"/>
        <n v="2029"/>
        <m/>
        <n v="2022" u="1"/>
        <n v="2023" u="1"/>
      </sharedItems>
    </cacheField>
    <cacheField name="Zdroj financovania" numFmtId="0">
      <sharedItems containsBlank="1" count="8">
        <s v="POO"/>
        <s v="DPH k POO"/>
        <s v="ŠR"/>
        <s v="OPSK"/>
        <s v="EÚ"/>
        <m/>
        <s v="Predvyplnené pole_x000a_ŠR/EÚ/Spolufin. EÚ/POO/DPH k POO/Iné" u="1"/>
        <s v="OPII" u="1"/>
      </sharedItems>
    </cacheField>
    <cacheField name="Zazmluvnený projekt" numFmtId="0">
      <sharedItems containsBlank="1"/>
    </cacheField>
    <cacheField name="Zmluva - link" numFmtId="0">
      <sharedItems containsBlank="1"/>
    </cacheField>
    <cacheField name="hodnotenie body KPI I" numFmtId="0">
      <sharedItems containsString="0" containsBlank="1" containsNumber="1" containsInteger="1" minValue="54" maxValue="280"/>
    </cacheField>
    <cacheField name="hodnotenie body KPI II" numFmtId="0">
      <sharedItems containsString="0" containsBlank="1" containsNumber="1" containsInteger="1" minValue="0" maxValue="368"/>
    </cacheField>
    <cacheField name="Komentár" numFmtId="0">
      <sharedItems containsBlank="1"/>
    </cacheField>
    <cacheField name="Komentár 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3">
  <r>
    <s v="MS SR"/>
    <m/>
    <x v="0"/>
    <s v="MsS Bratislava III a IV"/>
    <n v="1"/>
    <s v="Reforma súdnej mapy - obstaranie budovy pre MsS BA III a IV"/>
    <x v="0"/>
    <s v="Realizácia"/>
    <n v="46146145.731065154"/>
    <x v="0"/>
    <x v="0"/>
    <s v="nie"/>
    <m/>
    <n v="280"/>
    <n v="0"/>
    <s v="K15"/>
    <s v="Obstaranie"/>
  </r>
  <r>
    <s v="MS SR"/>
    <m/>
    <x v="0"/>
    <s v="MsS Bratislava III a IV"/>
    <n v="1"/>
    <s v="Reforma súdnej mapy - obstaranie budovy pre MsS BA III a IV"/>
    <x v="0"/>
    <s v="Realizácia"/>
    <n v="9229229.1462130304"/>
    <x v="0"/>
    <x v="1"/>
    <s v="nie"/>
    <m/>
    <n v="280"/>
    <n v="0"/>
    <s v="K15"/>
    <s v="Obstaranie"/>
  </r>
  <r>
    <s v="MS SR"/>
    <m/>
    <x v="0"/>
    <s v="OS Žilina"/>
    <n v="2"/>
    <s v="Rekonštrukcia/fitout obstaranej budovy"/>
    <x v="0"/>
    <s v="Projektová príprava"/>
    <n v="75000"/>
    <x v="1"/>
    <x v="0"/>
    <s v="nie"/>
    <m/>
    <n v="266"/>
    <n v="0"/>
    <s v="K15"/>
    <s v="Obstaranie"/>
  </r>
  <r>
    <s v="MS SR"/>
    <m/>
    <x v="0"/>
    <s v="OS Žilina"/>
    <n v="2"/>
    <s v="Rekonštrukcia/fitout obstaranej budovy"/>
    <x v="0"/>
    <s v="Projektová príprava"/>
    <n v="15000"/>
    <x v="1"/>
    <x v="1"/>
    <s v="nie"/>
    <m/>
    <n v="266"/>
    <n v="0"/>
    <s v="K15"/>
    <s v="Obstaranie"/>
  </r>
  <r>
    <s v="MS SR"/>
    <m/>
    <x v="0"/>
    <s v="OS Žilina"/>
    <n v="2"/>
    <s v="Rekonštrukcia/fitout obstaranej budovy"/>
    <x v="0"/>
    <s v="Realizácia"/>
    <n v="1457990"/>
    <x v="1"/>
    <x v="0"/>
    <s v="nie"/>
    <m/>
    <n v="266"/>
    <n v="0"/>
    <s v="K15"/>
    <s v="Obstaranie"/>
  </r>
  <r>
    <s v="MS SR"/>
    <m/>
    <x v="0"/>
    <s v="OS Žilina"/>
    <n v="2"/>
    <s v="Rekonštrukcia/fitout obstaranej budovy"/>
    <x v="0"/>
    <s v="Realizácia"/>
    <n v="291598"/>
    <x v="1"/>
    <x v="1"/>
    <s v="nie"/>
    <m/>
    <n v="266"/>
    <n v="0"/>
    <s v="K15"/>
    <s v="Obstaranie"/>
  </r>
  <r>
    <s v="MS SR"/>
    <m/>
    <x v="0"/>
    <s v="Mestský  súd Bratislava I - KS BA"/>
    <n v="1"/>
    <s v="Reforma súdnej mapy -  rekonštrukcia KS BA "/>
    <x v="0"/>
    <s v="Projektová príprava"/>
    <n v="731664"/>
    <x v="1"/>
    <x v="0"/>
    <s v="nie"/>
    <m/>
    <n v="280"/>
    <n v="294"/>
    <s v="K15"/>
    <s v="Rekonštrukcia"/>
  </r>
  <r>
    <s v="MS SR"/>
    <m/>
    <x v="0"/>
    <s v="Mestský  súd Bratislava I - KS BA"/>
    <n v="1"/>
    <s v="Reforma súdnej mapy -  rekonštrukcia KS BA "/>
    <x v="0"/>
    <s v="Projektová príprava"/>
    <n v="146332.80000000002"/>
    <x v="1"/>
    <x v="1"/>
    <s v="nie"/>
    <m/>
    <n v="280"/>
    <n v="294"/>
    <s v="K15"/>
    <s v="Rekonštrukcia"/>
  </r>
  <r>
    <s v="MS SR"/>
    <m/>
    <x v="0"/>
    <s v="Mestský  súd Bratislava I - KS BA"/>
    <n v="1"/>
    <s v="Reforma súdnej mapy -  rekonštrukcia KS BA "/>
    <x v="0"/>
    <s v="Realizácia"/>
    <n v="17225651.699999999"/>
    <x v="1"/>
    <x v="0"/>
    <s v="nie"/>
    <m/>
    <n v="280"/>
    <n v="294"/>
    <s v="K15"/>
    <s v="Rekonštrukcia"/>
  </r>
  <r>
    <s v="MS SR"/>
    <m/>
    <x v="0"/>
    <s v="Mestský  súd Bratislava I - KS BA"/>
    <n v="1"/>
    <s v="Reforma súdnej mapy -  rekonštrukcia KS BA "/>
    <x v="0"/>
    <s v="Realizácia"/>
    <n v="3445130.34"/>
    <x v="1"/>
    <x v="1"/>
    <s v="nie"/>
    <m/>
    <n v="280"/>
    <n v="294"/>
    <s v="K15"/>
    <s v="Rekonštrukcia"/>
  </r>
  <r>
    <s v="MS SR"/>
    <m/>
    <x v="0"/>
    <s v="Mestský  súd Bratislava I - KS BA"/>
    <n v="1"/>
    <s v="Reforma súdnej mapy -  rekonštrukcia KS BA "/>
    <x v="0"/>
    <s v="Realizácia"/>
    <n v="1913961.3"/>
    <x v="0"/>
    <x v="0"/>
    <s v="nie"/>
    <m/>
    <n v="280"/>
    <n v="294"/>
    <s v="K15"/>
    <s v="Rekonštrukcia"/>
  </r>
  <r>
    <s v="MS SR"/>
    <m/>
    <x v="0"/>
    <s v="Mestský  súd Bratislava I - KS BA"/>
    <n v="1"/>
    <s v="Reforma súdnej mapy -  rekonštrukcia KS BA "/>
    <x v="0"/>
    <s v="Realizácia"/>
    <n v="382792.26"/>
    <x v="0"/>
    <x v="1"/>
    <s v="nie"/>
    <m/>
    <n v="280"/>
    <n v="294"/>
    <s v="K15"/>
    <s v="Rekonštrukcia"/>
  </r>
  <r>
    <s v="MS SR"/>
    <m/>
    <x v="0"/>
    <s v="Správny súd Banská Bystrica - OS BB"/>
    <s v="zazmluvnené"/>
    <s v="Reforma súdnej mapy -  rekonštrukcia OS BB"/>
    <x v="0"/>
    <s v="Projektová príprava"/>
    <n v="222785"/>
    <x v="1"/>
    <x v="0"/>
    <s v="áno"/>
    <s v="https://www.crz.gov.sk/data/att/4771683.pdf"/>
    <n v="280"/>
    <n v="214"/>
    <s v="K15"/>
    <s v="Rekonštrukcia"/>
  </r>
  <r>
    <s v="MS SR"/>
    <m/>
    <x v="0"/>
    <s v="Správny súd Banská Bystrica - OS BB"/>
    <s v="zazmluvnené"/>
    <s v="Reforma súdnej mapy -  rekonštrukcia OS BB"/>
    <x v="0"/>
    <s v="Projektová príprava"/>
    <n v="44557"/>
    <x v="1"/>
    <x v="1"/>
    <s v="nie"/>
    <m/>
    <n v="280"/>
    <n v="214"/>
    <s v="K15"/>
    <s v="Rekonštrukcia"/>
  </r>
  <r>
    <s v="MS SR"/>
    <m/>
    <x v="0"/>
    <s v="Správny súd Banská Bystrica - OS BB"/>
    <n v="2"/>
    <s v="Reforma súdnej mapy -  rekonštrukcia OS BB"/>
    <x v="0"/>
    <s v="Realizácia"/>
    <n v="3844993.5"/>
    <x v="1"/>
    <x v="0"/>
    <s v="nie"/>
    <m/>
    <n v="280"/>
    <n v="214"/>
    <s v="K15"/>
    <s v="Rekonštrukcia"/>
  </r>
  <r>
    <s v="MS SR"/>
    <m/>
    <x v="0"/>
    <s v="Správny súd Banská Bystrica - OS BB"/>
    <n v="2"/>
    <s v="Reforma súdnej mapy -  rekonštrukcia OS BB"/>
    <x v="0"/>
    <s v="Realizácia"/>
    <n v="768998.70000000007"/>
    <x v="1"/>
    <x v="1"/>
    <s v="nie"/>
    <m/>
    <n v="280"/>
    <n v="214"/>
    <s v="K15"/>
    <s v="Rekonštrukcia"/>
  </r>
  <r>
    <s v="MS SR"/>
    <m/>
    <x v="0"/>
    <s v="Správny súd Banská Bystrica - OS BB"/>
    <n v="2"/>
    <s v="Reforma súdnej mapy -  rekonštrukcia OS BB"/>
    <x v="0"/>
    <s v="Realizácia"/>
    <n v="427221.5"/>
    <x v="0"/>
    <x v="0"/>
    <s v="nie"/>
    <m/>
    <n v="280"/>
    <n v="214"/>
    <s v="K15"/>
    <s v="Rekonštrukcia"/>
  </r>
  <r>
    <s v="MS SR"/>
    <m/>
    <x v="0"/>
    <s v="Správny súd Banská Bystrica - OS BB"/>
    <n v="2"/>
    <s v="Reforma súdnej mapy -  rekonštrukcia OS BB"/>
    <x v="0"/>
    <s v="Realizácia"/>
    <n v="85444.3"/>
    <x v="0"/>
    <x v="1"/>
    <s v="nie"/>
    <m/>
    <n v="280"/>
    <n v="214"/>
    <s v="K15"/>
    <s v="Rekonštrukcia"/>
  </r>
  <r>
    <s v="MS SR"/>
    <m/>
    <x v="0"/>
    <s v="Mestský  súd Bratislava II - OS BA II"/>
    <n v="3"/>
    <s v="Reforma súdnej mapy -  rekonštrukcia OS BA II"/>
    <x v="0"/>
    <s v="Projektová príprava"/>
    <n v="338995"/>
    <x v="1"/>
    <x v="0"/>
    <s v="nie"/>
    <m/>
    <n v="280"/>
    <n v="202"/>
    <s v="K15"/>
    <s v="Rekonštrukcia"/>
  </r>
  <r>
    <s v="MS SR"/>
    <m/>
    <x v="0"/>
    <s v="Mestský  súd Bratislava II - OS BA II"/>
    <n v="3"/>
    <s v="Reforma súdnej mapy -  rekonštrukcia OS BA II"/>
    <x v="0"/>
    <s v="Projektová príprava"/>
    <n v="67799"/>
    <x v="1"/>
    <x v="1"/>
    <s v="nie"/>
    <m/>
    <n v="280"/>
    <n v="202"/>
    <s v="K15"/>
    <s v="Rekonštrukcia"/>
  </r>
  <r>
    <s v="MS SR"/>
    <m/>
    <x v="0"/>
    <s v="Mestský  súd Bratislava II - OS BA II"/>
    <n v="3"/>
    <s v="Reforma súdnej mapy -  rekonštrukcia OS BA II"/>
    <x v="0"/>
    <s v="Realizácia"/>
    <n v="3978696.6"/>
    <x v="1"/>
    <x v="0"/>
    <s v="nie"/>
    <m/>
    <n v="280"/>
    <n v="202"/>
    <s v="K15"/>
    <s v="Rekonštrukcia"/>
  </r>
  <r>
    <s v="MS SR"/>
    <m/>
    <x v="0"/>
    <s v="Mestský  súd Bratislava II - OS BA II"/>
    <n v="3"/>
    <s v="Reforma súdnej mapy -  rekonštrukcia OS BA II"/>
    <x v="0"/>
    <s v="Realizácia"/>
    <n v="795739.32000000007"/>
    <x v="1"/>
    <x v="1"/>
    <s v="nie"/>
    <m/>
    <n v="280"/>
    <n v="202"/>
    <s v="K15"/>
    <s v="Rekonštrukcia"/>
  </r>
  <r>
    <s v="MS SR"/>
    <m/>
    <x v="0"/>
    <s v="Mestský  súd Bratislava II - OS BA II"/>
    <n v="3"/>
    <s v="Reforma súdnej mapy -  rekonštrukcia OS BA II"/>
    <x v="0"/>
    <s v="Realizácia"/>
    <n v="442077.4"/>
    <x v="0"/>
    <x v="0"/>
    <s v="nie"/>
    <m/>
    <n v="280"/>
    <n v="202"/>
    <s v="K15"/>
    <s v="Rekonštrukcia"/>
  </r>
  <r>
    <s v="MS SR"/>
    <m/>
    <x v="0"/>
    <s v="Mestský  súd Bratislava II - OS BA II"/>
    <n v="3"/>
    <s v="Reforma súdnej mapy -  rekonštrukcia OS BA II"/>
    <x v="0"/>
    <s v="Realizácia"/>
    <n v="88415.48000000001"/>
    <x v="0"/>
    <x v="1"/>
    <s v="nie"/>
    <m/>
    <n v="280"/>
    <n v="202"/>
    <s v="K15"/>
    <s v="Rekonštrukcia"/>
  </r>
  <r>
    <s v="MS SR"/>
    <m/>
    <x v="0"/>
    <s v="Správny súd Bratislava - OS BA III"/>
    <n v="4"/>
    <s v="Reforma súdnej mapy -  rekonštrukcia OS BA III"/>
    <x v="0"/>
    <s v="Projektová príprava"/>
    <n v="315578"/>
    <x v="1"/>
    <x v="0"/>
    <s v="nie"/>
    <m/>
    <n v="280"/>
    <n v="158"/>
    <s v="K15"/>
    <s v="Rekonštrukcia"/>
  </r>
  <r>
    <s v="MS SR"/>
    <m/>
    <x v="0"/>
    <s v="Správny súd Bratislava - OS BA III"/>
    <n v="4"/>
    <s v="Reforma súdnej mapy -  rekonštrukcia OS BA III"/>
    <x v="0"/>
    <s v="Projektová príprava"/>
    <n v="63115.600000000006"/>
    <x v="1"/>
    <x v="1"/>
    <s v="nie"/>
    <m/>
    <n v="280"/>
    <n v="158"/>
    <s v="K15"/>
    <s v="Rekonštrukcia"/>
  </r>
  <r>
    <s v="MS SR"/>
    <m/>
    <x v="0"/>
    <s v="Správny súd Bratislava - OS BA III"/>
    <n v="4"/>
    <s v="Reforma súdnej mapy -  rekonštrukcia OS BA III"/>
    <x v="0"/>
    <s v="Realizácia"/>
    <n v="3066909.3000000003"/>
    <x v="1"/>
    <x v="0"/>
    <s v="nie"/>
    <m/>
    <n v="280"/>
    <n v="158"/>
    <s v="K15"/>
    <s v="Rekonštrukcia"/>
  </r>
  <r>
    <s v="MS SR"/>
    <m/>
    <x v="0"/>
    <s v="Správny súd Bratislava - OS BA III"/>
    <n v="4"/>
    <s v="Reforma súdnej mapy -  rekonštrukcia OS BA III"/>
    <x v="0"/>
    <s v="Realizácia"/>
    <n v="613381.8600000001"/>
    <x v="1"/>
    <x v="1"/>
    <s v="nie"/>
    <m/>
    <n v="280"/>
    <n v="158"/>
    <s v="K15"/>
    <s v="Rekonštrukcia"/>
  </r>
  <r>
    <s v="MS SR"/>
    <m/>
    <x v="0"/>
    <s v="Správny súd Bratislava - OS BA III"/>
    <n v="4"/>
    <s v="Reforma súdnej mapy -  rekonštrukcia OS BA III"/>
    <x v="0"/>
    <s v="Realizácia"/>
    <n v="340767.7"/>
    <x v="0"/>
    <x v="0"/>
    <s v="nie"/>
    <m/>
    <n v="280"/>
    <n v="158"/>
    <s v="K15"/>
    <s v="Rekonštrukcia"/>
  </r>
  <r>
    <s v="MS SR"/>
    <m/>
    <x v="0"/>
    <s v="Správny súd Bratislava - OS BA III"/>
    <n v="4"/>
    <s v="Reforma súdnej mapy -  rekonštrukcia OS BA III"/>
    <x v="0"/>
    <s v="Realizácia"/>
    <n v="68153.540000000008"/>
    <x v="0"/>
    <x v="1"/>
    <s v="nie"/>
    <m/>
    <n v="280"/>
    <n v="158"/>
    <s v="K15"/>
    <s v="Rekonštrukcia"/>
  </r>
  <r>
    <s v="MS SR"/>
    <m/>
    <x v="0"/>
    <s v="Mestský súd Košice - KS KE"/>
    <n v="5"/>
    <s v="Reforma súdnej mapy -  rekonštrukcie KS KE"/>
    <x v="0"/>
    <s v="Projektová príprava"/>
    <n v="290769"/>
    <x v="1"/>
    <x v="0"/>
    <m/>
    <m/>
    <m/>
    <m/>
    <m/>
    <m/>
  </r>
  <r>
    <s v="MS SR"/>
    <m/>
    <x v="0"/>
    <s v="Mestský súd Košice - KS KE"/>
    <n v="5"/>
    <s v="Reforma súdnej mapy -  rekonštrukcie KS KE"/>
    <x v="0"/>
    <s v="Projektová príprava"/>
    <n v="58153.8"/>
    <x v="1"/>
    <x v="1"/>
    <m/>
    <m/>
    <m/>
    <m/>
    <m/>
    <m/>
  </r>
  <r>
    <s v="MS SR"/>
    <m/>
    <x v="0"/>
    <s v="Mestský súd Košice - KS KE"/>
    <n v="5"/>
    <s v="Reforma súdnej mapy -  rekonštrukcie KS KE"/>
    <x v="0"/>
    <s v="Realizácia"/>
    <n v="21727533.600000001"/>
    <x v="1"/>
    <x v="0"/>
    <s v="nie"/>
    <m/>
    <n v="280"/>
    <n v="0"/>
    <s v="K15"/>
    <s v="Rekonštrukcia"/>
  </r>
  <r>
    <s v="MS SR"/>
    <m/>
    <x v="0"/>
    <s v="Mestský súd Košice - KS KE"/>
    <n v="5"/>
    <s v="Reforma súdnej mapy -  rekonštrukcie KS KE"/>
    <x v="0"/>
    <s v="Realizácia"/>
    <n v="4345506.7200000007"/>
    <x v="1"/>
    <x v="1"/>
    <s v="nie"/>
    <m/>
    <n v="280"/>
    <n v="0"/>
    <s v="K15"/>
    <s v="Rekonštrukcia"/>
  </r>
  <r>
    <s v="MS SR"/>
    <m/>
    <x v="0"/>
    <s v="Mestský súd Košice - KS KE"/>
    <n v="5"/>
    <s v="Reforma súdnej mapy -  rekonštrukcie KS KE"/>
    <x v="0"/>
    <s v="Realizácia"/>
    <n v="2414170.4"/>
    <x v="0"/>
    <x v="0"/>
    <s v="nie"/>
    <m/>
    <n v="280"/>
    <n v="0"/>
    <s v="K15"/>
    <s v="Rekonštrukcia"/>
  </r>
  <r>
    <s v="MS SR"/>
    <m/>
    <x v="0"/>
    <s v="Mestský súd Košice - KS KE"/>
    <n v="5"/>
    <s v="Reforma súdnej mapy -  rekonštrukcie KS KE"/>
    <x v="0"/>
    <s v="Realizácia"/>
    <n v="482834.08"/>
    <x v="0"/>
    <x v="1"/>
    <s v="nie"/>
    <m/>
    <n v="280"/>
    <n v="0"/>
    <s v="K15"/>
    <s v="Rekonštrukcia"/>
  </r>
  <r>
    <s v="MS SR"/>
    <m/>
    <x v="0"/>
    <s v="ŠTS Pezinok + OS Pezinok"/>
    <n v="6"/>
    <s v="Reforma súdnej mapy -  rekonštrukcia ŠTS Pezinok+ OS Pezinok"/>
    <x v="0"/>
    <s v="Projektová príprava"/>
    <n v="253100"/>
    <x v="1"/>
    <x v="0"/>
    <s v="nie"/>
    <m/>
    <n v="266"/>
    <n v="368"/>
    <s v="K15"/>
    <s v="Rekonštrukcia"/>
  </r>
  <r>
    <s v="MS SR"/>
    <m/>
    <x v="0"/>
    <s v="ŠTS Pezinok + OS Pezinok"/>
    <n v="6"/>
    <s v="Reforma súdnej mapy -  rekonštrukcia ŠTS Pezinok+ OS Pezinok"/>
    <x v="0"/>
    <s v="Projektová príprava"/>
    <n v="50620"/>
    <x v="1"/>
    <x v="1"/>
    <s v="nie"/>
    <m/>
    <n v="266"/>
    <n v="368"/>
    <s v="K15"/>
    <s v="Rekonštrukcia"/>
  </r>
  <r>
    <s v="MS SR"/>
    <m/>
    <x v="0"/>
    <s v="ŠTS Pezinok + OS Pezinok"/>
    <n v="6"/>
    <s v="Reforma súdnej mapy -  rekonštrukcia ŠTS Pezinok+ OS Pezinok"/>
    <x v="0"/>
    <s v="Realizácia"/>
    <n v="3307290.3000000003"/>
    <x v="1"/>
    <x v="0"/>
    <s v="nie"/>
    <m/>
    <n v="266"/>
    <n v="368"/>
    <s v="K15"/>
    <s v="Rekonštrukcia"/>
  </r>
  <r>
    <s v="MS SR"/>
    <m/>
    <x v="0"/>
    <s v="ŠTS Pezinok + OS Pezinok"/>
    <n v="6"/>
    <s v="Reforma súdnej mapy -  rekonštrukcia ŠTS Pezinok+ OS Pezinok"/>
    <x v="0"/>
    <s v="Realizácia"/>
    <n v="661458.06000000006"/>
    <x v="1"/>
    <x v="1"/>
    <s v="nie"/>
    <m/>
    <n v="266"/>
    <n v="368"/>
    <s v="K15"/>
    <s v="Rekonštrukcia"/>
  </r>
  <r>
    <s v="MS SR"/>
    <m/>
    <x v="0"/>
    <s v="ŠTS Pezinok + OS Pezinok"/>
    <n v="6"/>
    <s v="Reforma súdnej mapy -  rekonštrukcia ŠTS Pezinok+ OS Pezinok"/>
    <x v="0"/>
    <s v="Realizácia"/>
    <n v="367476.7"/>
    <x v="0"/>
    <x v="0"/>
    <s v="nie"/>
    <m/>
    <n v="266"/>
    <n v="368"/>
    <s v="K15"/>
    <s v="Rekonštrukcia"/>
  </r>
  <r>
    <s v="MS SR"/>
    <m/>
    <x v="0"/>
    <s v="ŠTS Pezinok + OS Pezinok"/>
    <n v="6"/>
    <s v="Reforma súdnej mapy -  rekonštrukcia ŠTS Pezinok+ OS Pezinok"/>
    <x v="0"/>
    <s v="Realizácia"/>
    <n v="73495.340000000011"/>
    <x v="0"/>
    <x v="1"/>
    <s v="nie"/>
    <m/>
    <n v="266"/>
    <n v="368"/>
    <s v="K15"/>
    <s v="Rekonštrukcia"/>
  </r>
  <r>
    <s v="MS SR"/>
    <m/>
    <x v="0"/>
    <s v="OS Prievidza"/>
    <n v="7"/>
    <s v="Reforma súdnej mapy -  rekonštrukcia OS PD"/>
    <x v="0"/>
    <s v="Projektová príprava"/>
    <n v="357110"/>
    <x v="1"/>
    <x v="0"/>
    <s v="nie"/>
    <m/>
    <n v="266"/>
    <n v="326"/>
    <s v="K15"/>
    <s v="Rekonštrukcia"/>
  </r>
  <r>
    <s v="MS SR"/>
    <m/>
    <x v="0"/>
    <s v="OS Prievidza"/>
    <n v="7"/>
    <s v="Reforma súdnej mapy -  rekonštrukcia OS PD"/>
    <x v="0"/>
    <s v="Projektová príprava"/>
    <n v="71422"/>
    <x v="1"/>
    <x v="1"/>
    <s v="nie"/>
    <m/>
    <n v="266"/>
    <n v="326"/>
    <s v="K15"/>
    <s v="Rekonštrukcia"/>
  </r>
  <r>
    <s v="MS SR"/>
    <m/>
    <x v="0"/>
    <s v="OS Prievidza"/>
    <n v="7"/>
    <s v="Reforma súdnej mapy -  rekonštrukcia OS PD"/>
    <x v="0"/>
    <s v="Realizácia"/>
    <n v="5875235.1000000006"/>
    <x v="1"/>
    <x v="0"/>
    <s v="nie"/>
    <m/>
    <n v="266"/>
    <n v="326"/>
    <s v="K15"/>
    <s v="Rekonštrukcia"/>
  </r>
  <r>
    <s v="MS SR"/>
    <m/>
    <x v="0"/>
    <s v="OS Prievidza"/>
    <n v="7"/>
    <s v="Reforma súdnej mapy -  rekonštrukcia OS PD"/>
    <x v="0"/>
    <s v="Realizácia"/>
    <n v="1175047.0200000003"/>
    <x v="1"/>
    <x v="1"/>
    <s v="nie"/>
    <m/>
    <n v="266"/>
    <n v="326"/>
    <s v="K15"/>
    <s v="Rekonštrukcia"/>
  </r>
  <r>
    <s v="MS SR"/>
    <m/>
    <x v="0"/>
    <s v="OS Prievidza"/>
    <n v="7"/>
    <s v="Reforma súdnej mapy -  rekonštrukcia OS PD"/>
    <x v="0"/>
    <s v="Realizácia"/>
    <n v="652803.9"/>
    <x v="0"/>
    <x v="0"/>
    <s v="nie"/>
    <m/>
    <n v="266"/>
    <n v="326"/>
    <s v="K15"/>
    <s v="Rekonštrukcia"/>
  </r>
  <r>
    <s v="MS SR"/>
    <m/>
    <x v="0"/>
    <s v="OS Prievidza"/>
    <n v="7"/>
    <s v="Reforma súdnej mapy -  rekonštrukcia OS PD"/>
    <x v="0"/>
    <s v="Realizácia"/>
    <n v="130560.78000000001"/>
    <x v="0"/>
    <x v="1"/>
    <s v="nie"/>
    <m/>
    <n v="266"/>
    <n v="326"/>
    <s v="K15"/>
    <s v="Rekonštrukcia"/>
  </r>
  <r>
    <s v="MS SR"/>
    <m/>
    <x v="0"/>
    <s v="OS Senica"/>
    <n v="8"/>
    <s v="Reforma súdnej mapy -  rekonštrukcia OS Senica"/>
    <x v="0"/>
    <s v="Projektová príprava"/>
    <n v="114831"/>
    <x v="1"/>
    <x v="0"/>
    <s v="nie"/>
    <m/>
    <n v="266"/>
    <n v="206"/>
    <s v="K15"/>
    <s v="Rekonštrukcia"/>
  </r>
  <r>
    <s v="MS SR"/>
    <m/>
    <x v="0"/>
    <s v="OS Senica"/>
    <n v="8"/>
    <s v="Reforma súdnej mapy -  rekonštrukcia OS Senica"/>
    <x v="0"/>
    <s v="Projektová príprava"/>
    <n v="22966.2"/>
    <x v="1"/>
    <x v="1"/>
    <s v="nie"/>
    <m/>
    <n v="266"/>
    <n v="206"/>
    <s v="K15"/>
    <s v="Rekonštrukcia"/>
  </r>
  <r>
    <s v="MS SR"/>
    <m/>
    <x v="0"/>
    <s v="OS Senica"/>
    <n v="8"/>
    <s v="Reforma súdnej mapy -  rekonštrukcia OS Senica"/>
    <x v="0"/>
    <s v="Realizácia"/>
    <n v="1868345.1000000003"/>
    <x v="1"/>
    <x v="0"/>
    <s v="nie"/>
    <m/>
    <n v="266"/>
    <n v="206"/>
    <s v="K15"/>
    <s v="Rekonštrukcia"/>
  </r>
  <r>
    <s v="MS SR"/>
    <m/>
    <x v="0"/>
    <s v="OS Senica"/>
    <n v="8"/>
    <s v="Reforma súdnej mapy -  rekonštrukcia OS Senica"/>
    <x v="0"/>
    <s v="Realizácia"/>
    <n v="373669.02000000008"/>
    <x v="1"/>
    <x v="1"/>
    <s v="nie"/>
    <m/>
    <n v="266"/>
    <n v="206"/>
    <s v="K15"/>
    <s v="Rekonštrukcia"/>
  </r>
  <r>
    <s v="MS SR"/>
    <m/>
    <x v="0"/>
    <s v="OS Senica"/>
    <n v="8"/>
    <s v="Reforma súdnej mapy -  rekonštrukcia OS Senica"/>
    <x v="0"/>
    <s v="Realizácia"/>
    <n v="207593.90000000002"/>
    <x v="0"/>
    <x v="0"/>
    <s v="nie"/>
    <m/>
    <n v="266"/>
    <n v="206"/>
    <s v="K15"/>
    <s v="Rekonštrukcia"/>
  </r>
  <r>
    <s v="MS SR"/>
    <m/>
    <x v="0"/>
    <s v="OS Senica"/>
    <n v="8"/>
    <s v="Reforma súdnej mapy -  rekonštrukcia OS Senica"/>
    <x v="0"/>
    <s v="Realizácia"/>
    <n v="41518.780000000006"/>
    <x v="0"/>
    <x v="1"/>
    <s v="nie"/>
    <m/>
    <n v="266"/>
    <n v="206"/>
    <s v="K15"/>
    <s v="Rekonštrukcia"/>
  </r>
  <r>
    <s v="MS SR"/>
    <m/>
    <x v="0"/>
    <s v="KS Nitra / OS Nitra "/>
    <n v="9"/>
    <s v="Reforma súdnej mapy -  rekonštrukcia KS Nitra /OS Nitra"/>
    <x v="0"/>
    <s v="Projektová príprava"/>
    <n v="375340"/>
    <x v="1"/>
    <x v="0"/>
    <s v="nie"/>
    <m/>
    <n v="266"/>
    <n v="198"/>
    <s v="K15"/>
    <s v="Rekonštrukcia"/>
  </r>
  <r>
    <s v="MS SR"/>
    <m/>
    <x v="0"/>
    <s v="KS Nitra / OS Nitra "/>
    <n v="9"/>
    <s v="Reforma súdnej mapy -  rekonštrukcia KS Nitra /OS Nitra"/>
    <x v="0"/>
    <s v="Projektová príprava"/>
    <n v="75068"/>
    <x v="1"/>
    <x v="1"/>
    <s v="nie"/>
    <m/>
    <n v="266"/>
    <n v="198"/>
    <s v="K15"/>
    <s v="Rekonštrukcia"/>
  </r>
  <r>
    <s v="MS SR"/>
    <m/>
    <x v="0"/>
    <s v="KS Nitra / OS Nitra "/>
    <n v="9"/>
    <s v="Reforma súdnej mapy -  rekonštrukcia KS Nitra /OS Nitra"/>
    <x v="0"/>
    <s v="Realizácia"/>
    <n v="6466962.6000000006"/>
    <x v="1"/>
    <x v="0"/>
    <s v="nie"/>
    <m/>
    <n v="266"/>
    <n v="198"/>
    <s v="K15"/>
    <s v="Rekonštrukcia"/>
  </r>
  <r>
    <s v="MS SR"/>
    <m/>
    <x v="0"/>
    <s v="KS Nitra / OS Nitra "/>
    <n v="9"/>
    <s v="Reforma súdnej mapy -  rekonštrukcia KS Nitra /OS Nitra"/>
    <x v="0"/>
    <s v="Realizácia"/>
    <n v="1293392.5200000003"/>
    <x v="1"/>
    <x v="1"/>
    <s v="nie"/>
    <m/>
    <n v="266"/>
    <n v="198"/>
    <s v="K15"/>
    <s v="Rekonštrukcia"/>
  </r>
  <r>
    <s v="MS SR"/>
    <m/>
    <x v="0"/>
    <s v="KS Nitra / OS Nitra "/>
    <n v="9"/>
    <s v="Reforma súdnej mapy -  rekonštrukcia KS Nitra /OS Nitra"/>
    <x v="0"/>
    <s v="Realizácia"/>
    <n v="718551.4"/>
    <x v="0"/>
    <x v="0"/>
    <s v="nie"/>
    <m/>
    <n v="266"/>
    <n v="198"/>
    <s v="K15"/>
    <s v="Rekonštrukcia"/>
  </r>
  <r>
    <s v="MS SR"/>
    <m/>
    <x v="0"/>
    <s v="KS Nitra / OS Nitra "/>
    <n v="9"/>
    <s v="Reforma súdnej mapy -  rekonštrukcia KS Nitra /OS Nitra"/>
    <x v="0"/>
    <s v="Realizácia"/>
    <n v="143710.28"/>
    <x v="0"/>
    <x v="1"/>
    <s v="nie"/>
    <m/>
    <n v="266"/>
    <n v="198"/>
    <s v="K15"/>
    <s v="Rekonštrukcia"/>
  </r>
  <r>
    <s v="MS SR"/>
    <m/>
    <x v="0"/>
    <s v="OS Trenčín"/>
    <n v="10"/>
    <s v="Reforma súdnej mapy -  rekonštrukcia OS Trenčín"/>
    <x v="0"/>
    <s v="Projektová príprava"/>
    <n v="439150"/>
    <x v="1"/>
    <x v="0"/>
    <s v="nie"/>
    <m/>
    <n v="266"/>
    <n v="178"/>
    <s v="K15"/>
    <s v="Rekonštrukcia"/>
  </r>
  <r>
    <s v="MS SR"/>
    <m/>
    <x v="0"/>
    <s v="OS Trenčín"/>
    <n v="10"/>
    <s v="Reforma súdnej mapy -  rekonštrukcia OS Trenčín"/>
    <x v="0"/>
    <s v="Projektová príprava"/>
    <n v="87830"/>
    <x v="1"/>
    <x v="1"/>
    <s v="nie"/>
    <m/>
    <n v="266"/>
    <n v="178"/>
    <s v="K15"/>
    <s v="Rekonštrukcia"/>
  </r>
  <r>
    <s v="MS SR"/>
    <m/>
    <x v="0"/>
    <s v="OS Trenčín"/>
    <n v="10"/>
    <s v="Reforma súdnej mapy -  rekonštrukcia OS Trenčín"/>
    <x v="0"/>
    <s v="Realizácia"/>
    <n v="5126532.3"/>
    <x v="1"/>
    <x v="0"/>
    <s v="nie"/>
    <m/>
    <n v="266"/>
    <n v="178"/>
    <s v="K15"/>
    <s v="Rekonštrukcia"/>
  </r>
  <r>
    <s v="MS SR"/>
    <m/>
    <x v="0"/>
    <s v="OS Trenčín"/>
    <n v="10"/>
    <s v="Reforma súdnej mapy -  rekonštrukcia OS Trenčín"/>
    <x v="0"/>
    <s v="Realizácia"/>
    <n v="1025306.46"/>
    <x v="1"/>
    <x v="1"/>
    <s v="nie"/>
    <m/>
    <n v="266"/>
    <n v="178"/>
    <s v="K15"/>
    <s v="Rekonštrukcia"/>
  </r>
  <r>
    <s v="MS SR"/>
    <m/>
    <x v="0"/>
    <s v="OS Trenčín"/>
    <n v="10"/>
    <s v="Reforma súdnej mapy -  rekonštrukcia OS Trenčín"/>
    <x v="0"/>
    <s v="Realizácia"/>
    <n v="569614.70000000007"/>
    <x v="0"/>
    <x v="0"/>
    <s v="nie"/>
    <m/>
    <n v="266"/>
    <n v="178"/>
    <s v="K15"/>
    <s v="Rekonštrukcia"/>
  </r>
  <r>
    <s v="MS SR"/>
    <m/>
    <x v="0"/>
    <s v="OS Trenčín"/>
    <n v="10"/>
    <s v="Reforma súdnej mapy -  rekonštrukcia OS Trenčín"/>
    <x v="0"/>
    <s v="Realizácia"/>
    <n v="113922.94000000002"/>
    <x v="0"/>
    <x v="1"/>
    <s v="nie"/>
    <m/>
    <n v="266"/>
    <n v="178"/>
    <s v="K15"/>
    <s v="Rekonštrukcia"/>
  </r>
  <r>
    <s v="MS SR"/>
    <m/>
    <x v="0"/>
    <s v="OS Liptovský Mikuláš "/>
    <n v="11"/>
    <s v="Reforma súdnej mapy -  rekonštrukcie OS Liptovský Mikuláš"/>
    <x v="0"/>
    <s v="Projektová príprava"/>
    <n v="85730"/>
    <x v="1"/>
    <x v="0"/>
    <s v="nie"/>
    <m/>
    <n v="266"/>
    <n v="142"/>
    <s v="K15"/>
    <s v="Rekonštrukcia"/>
  </r>
  <r>
    <s v="MS SR"/>
    <m/>
    <x v="0"/>
    <s v="OS Liptovský Mikuláš "/>
    <n v="11"/>
    <s v="Reforma súdnej mapy -  rekonštrukcie OS Liptovský Mikuláš"/>
    <x v="0"/>
    <s v="Projektová príprava"/>
    <n v="17146"/>
    <x v="1"/>
    <x v="1"/>
    <s v="nie"/>
    <m/>
    <n v="266"/>
    <n v="142"/>
    <s v="K15"/>
    <s v="Rekonštrukcia"/>
  </r>
  <r>
    <s v="MS SR"/>
    <m/>
    <x v="0"/>
    <s v="OS Liptovský Mikuláš "/>
    <n v="11"/>
    <s v="Reforma súdnej mapy -  rekonštrukcie OS Liptovský Mikuláš"/>
    <x v="0"/>
    <s v="Realizácia"/>
    <n v="1033814.7000000002"/>
    <x v="1"/>
    <x v="0"/>
    <s v="nie"/>
    <m/>
    <n v="266"/>
    <n v="142"/>
    <s v="K15"/>
    <s v="Rekonštrukcia"/>
  </r>
  <r>
    <s v="MS SR"/>
    <m/>
    <x v="0"/>
    <s v="OS Liptovský Mikuláš "/>
    <n v="11"/>
    <s v="Reforma súdnej mapy -  rekonštrukcie OS Liptovský Mikuláš"/>
    <x v="0"/>
    <s v="Realizácia"/>
    <n v="206762.94000000006"/>
    <x v="1"/>
    <x v="1"/>
    <s v="nie"/>
    <m/>
    <n v="266"/>
    <n v="142"/>
    <s v="K15"/>
    <s v="Rekonštrukcia"/>
  </r>
  <r>
    <s v="MS SR"/>
    <m/>
    <x v="0"/>
    <s v="OS Liptovský Mikuláš "/>
    <n v="11"/>
    <s v="Reforma súdnej mapy -  rekonštrukcie OS Liptovský Mikuláš"/>
    <x v="0"/>
    <s v="Realizácia"/>
    <n v="114868.30000000003"/>
    <x v="0"/>
    <x v="0"/>
    <s v="nie"/>
    <m/>
    <n v="266"/>
    <n v="142"/>
    <s v="K15"/>
    <s v="Rekonštrukcia"/>
  </r>
  <r>
    <s v="MS SR"/>
    <m/>
    <x v="0"/>
    <s v="OS Liptovský Mikuláš "/>
    <n v="11"/>
    <s v="Reforma súdnej mapy -  rekonštrukcie OS Liptovský Mikuláš"/>
    <x v="0"/>
    <s v="Realizácia"/>
    <n v="22973.660000000007"/>
    <x v="0"/>
    <x v="1"/>
    <s v="nie"/>
    <m/>
    <n v="266"/>
    <n v="142"/>
    <s v="K15"/>
    <s v="Rekonštrukcia"/>
  </r>
  <r>
    <s v="MS SR"/>
    <m/>
    <x v="0"/>
    <s v="OS Poprad"/>
    <n v="12"/>
    <s v="Reforma súdnej mapy -  rekonštrukcie OS Poprad"/>
    <x v="0"/>
    <s v="Projektová príprava"/>
    <n v="100015"/>
    <x v="1"/>
    <x v="0"/>
    <s v="nie"/>
    <m/>
    <n v="266"/>
    <n v="96"/>
    <s v="K15"/>
    <s v="Rekonštrukcia"/>
  </r>
  <r>
    <s v="MS SR"/>
    <m/>
    <x v="0"/>
    <s v="OS Poprad"/>
    <n v="12"/>
    <s v="Reforma súdnej mapy -  rekonštrukcie OS Poprad"/>
    <x v="0"/>
    <s v="Projektová príprava"/>
    <n v="20003"/>
    <x v="1"/>
    <x v="1"/>
    <s v="nie"/>
    <m/>
    <n v="266"/>
    <n v="96"/>
    <s v="K15"/>
    <s v="Rekonštrukcia"/>
  </r>
  <r>
    <s v="MS SR"/>
    <m/>
    <x v="0"/>
    <s v="OS Poprad"/>
    <n v="12"/>
    <s v="Reforma súdnej mapy -  rekonštrukcie OS Poprad"/>
    <x v="0"/>
    <s v="Realizácia"/>
    <n v="1500824.7"/>
    <x v="1"/>
    <x v="0"/>
    <s v="nie"/>
    <m/>
    <n v="266"/>
    <n v="96"/>
    <s v="K15"/>
    <s v="Rekonštrukcia"/>
  </r>
  <r>
    <s v="MS SR"/>
    <m/>
    <x v="0"/>
    <s v="OS Poprad"/>
    <n v="12"/>
    <s v="Reforma súdnej mapy -  rekonštrukcie OS Poprad"/>
    <x v="0"/>
    <s v="Realizácia"/>
    <n v="300164.94"/>
    <x v="1"/>
    <x v="1"/>
    <s v="nie"/>
    <m/>
    <n v="266"/>
    <n v="96"/>
    <s v="K15"/>
    <s v="Rekonštrukcia"/>
  </r>
  <r>
    <s v="MS SR"/>
    <m/>
    <x v="0"/>
    <s v="OS Poprad"/>
    <n v="12"/>
    <s v="Reforma súdnej mapy -  rekonštrukcie OS Poprad"/>
    <x v="0"/>
    <s v="Realizácia"/>
    <n v="166758.30000000002"/>
    <x v="0"/>
    <x v="0"/>
    <s v="nie"/>
    <m/>
    <n v="266"/>
    <n v="96"/>
    <s v="K15"/>
    <s v="Rekonštrukcia"/>
  </r>
  <r>
    <s v="MS SR"/>
    <m/>
    <x v="0"/>
    <s v="OS Poprad"/>
    <n v="12"/>
    <s v="Reforma súdnej mapy -  rekonštrukcie OS Poprad"/>
    <x v="0"/>
    <s v="Realizácia"/>
    <n v="33351.660000000003"/>
    <x v="0"/>
    <x v="1"/>
    <s v="nie"/>
    <m/>
    <n v="266"/>
    <n v="96"/>
    <s v="K15"/>
    <s v="Rekonštrukcia"/>
  </r>
  <r>
    <s v="MS SR"/>
    <m/>
    <x v="0"/>
    <s v="OS Banská Bystrica"/>
    <n v="13"/>
    <s v="Reforma súdnej mapy -  rekonštrukcia OS Banská Bystrica"/>
    <x v="0"/>
    <s v="Projektová príprava"/>
    <n v="226720"/>
    <x v="1"/>
    <x v="0"/>
    <s v="nie"/>
    <m/>
    <n v="266"/>
    <n v="0"/>
    <s v="K15"/>
    <s v="Rekonštrukcia"/>
  </r>
  <r>
    <s v="MS SR"/>
    <m/>
    <x v="0"/>
    <s v="OS Banská Bystrica"/>
    <n v="13"/>
    <s v="Reforma súdnej mapy -  rekonštrukcia OS Banská Bystrica"/>
    <x v="0"/>
    <s v="Projektová príprava"/>
    <n v="45344"/>
    <x v="1"/>
    <x v="1"/>
    <s v="nie"/>
    <m/>
    <n v="266"/>
    <n v="0"/>
    <s v="K15"/>
    <s v="Rekonštrukcia"/>
  </r>
  <r>
    <s v="MS SR"/>
    <m/>
    <x v="0"/>
    <s v="OS Banská Bystrica"/>
    <n v="13"/>
    <s v="Reforma súdnej mapy -  rekonštrukcia OS Banská Bystrica"/>
    <x v="0"/>
    <s v="Realizácia"/>
    <n v="9347180.0040000025"/>
    <x v="1"/>
    <x v="0"/>
    <s v="nie"/>
    <m/>
    <n v="266"/>
    <n v="0"/>
    <s v="K15"/>
    <s v="Rekonštrukcia"/>
  </r>
  <r>
    <s v="MS SR"/>
    <m/>
    <x v="0"/>
    <s v="OS Banská Bystrica"/>
    <n v="13"/>
    <s v="Reforma súdnej mapy -  rekonštrukcia OS Banská Bystrica"/>
    <x v="0"/>
    <s v="Realizácia"/>
    <n v="1869436.0008000005"/>
    <x v="1"/>
    <x v="1"/>
    <s v="nie"/>
    <m/>
    <n v="266"/>
    <n v="0"/>
    <s v="K15"/>
    <s v="Rekonštrukcia"/>
  </r>
  <r>
    <s v="MS SR"/>
    <m/>
    <x v="0"/>
    <s v="OS Banská Bystrica"/>
    <n v="13"/>
    <s v="Reforma súdnej mapy -  rekonštrukcia OS Banská Bystrica"/>
    <x v="0"/>
    <s v="Realizácia"/>
    <n v="1038575.5560000003"/>
    <x v="0"/>
    <x v="0"/>
    <s v="nie"/>
    <m/>
    <n v="266"/>
    <n v="0"/>
    <s v="K15"/>
    <s v="Rekonštrukcia"/>
  </r>
  <r>
    <s v="MS SR"/>
    <m/>
    <x v="0"/>
    <s v="OS Banská Bystrica"/>
    <n v="13"/>
    <s v="Reforma súdnej mapy -  rekonštrukcia OS Banská Bystrica"/>
    <x v="0"/>
    <s v="Realizácia"/>
    <n v="207715.11120000007"/>
    <x v="0"/>
    <x v="1"/>
    <s v="nie"/>
    <m/>
    <n v="266"/>
    <n v="0"/>
    <s v="K15"/>
    <s v="Rekonštrukcia"/>
  </r>
  <r>
    <s v="MS SR"/>
    <m/>
    <x v="0"/>
    <s v="OS Humenné"/>
    <n v="14"/>
    <s v="Reforma súdnej mapy -  rekonštrukcia OS Humenné"/>
    <x v="0"/>
    <s v="Projektová príprava"/>
    <n v="313957.7"/>
    <x v="1"/>
    <x v="0"/>
    <s v="nie"/>
    <m/>
    <n v="255"/>
    <n v="0"/>
    <s v="K15"/>
    <s v="Rekonštrukcia"/>
  </r>
  <r>
    <s v="MS SR"/>
    <m/>
    <x v="0"/>
    <s v="OS Humenné"/>
    <n v="14"/>
    <s v="Reforma súdnej mapy -  rekonštrukcia OS Humenné"/>
    <x v="0"/>
    <s v="Projektová príprava"/>
    <n v="62791.540000000008"/>
    <x v="1"/>
    <x v="1"/>
    <s v="nie"/>
    <m/>
    <n v="255"/>
    <n v="0"/>
    <s v="K15"/>
    <s v="Rekonštrukcia"/>
  </r>
  <r>
    <s v="MS SR"/>
    <m/>
    <x v="0"/>
    <s v="OS Humenné"/>
    <n v="14"/>
    <s v="Reforma súdnej mapy -  rekonštrukcia OS Humenné"/>
    <x v="0"/>
    <s v="Realizácia"/>
    <n v="4733615.9700000007"/>
    <x v="1"/>
    <x v="0"/>
    <s v="nie"/>
    <m/>
    <n v="255"/>
    <n v="0"/>
    <s v="K15"/>
    <s v="Rekonštrukcia"/>
  </r>
  <r>
    <s v="MS SR"/>
    <m/>
    <x v="0"/>
    <s v="OS Humenné"/>
    <n v="14"/>
    <s v="Reforma súdnej mapy -  rekonštrukcia OS Humenné"/>
    <x v="0"/>
    <s v="Realizácia"/>
    <n v="946723.19400000013"/>
    <x v="1"/>
    <x v="1"/>
    <s v="nie"/>
    <m/>
    <n v="255"/>
    <n v="0"/>
    <s v="K15"/>
    <s v="Rekonštrukcia"/>
  </r>
  <r>
    <s v="MS SR"/>
    <m/>
    <x v="0"/>
    <s v="OS Humenné"/>
    <n v="14"/>
    <s v="Reforma súdnej mapy -  rekonštrukcia OS Humenné"/>
    <x v="0"/>
    <s v="Realizácia"/>
    <n v="525957.33000000007"/>
    <x v="0"/>
    <x v="0"/>
    <s v="nie"/>
    <m/>
    <n v="255"/>
    <n v="0"/>
    <s v="K15"/>
    <s v="Rekonštrukcia"/>
  </r>
  <r>
    <s v="MS SR"/>
    <m/>
    <x v="0"/>
    <s v="OS Humenné"/>
    <n v="14"/>
    <s v="Reforma súdnej mapy -  rekonštrukcia OS Humenné"/>
    <x v="0"/>
    <s v="Realizácia"/>
    <n v="105191.46600000001"/>
    <x v="0"/>
    <x v="1"/>
    <s v="nie"/>
    <m/>
    <n v="255"/>
    <n v="0"/>
    <s v="K15"/>
    <s v="Rekonštrukcia"/>
  </r>
  <r>
    <s v="MS SR"/>
    <m/>
    <x v="0"/>
    <s v="OS Bardejov"/>
    <n v="15"/>
    <s v="Reforma súdnej mapy -  rekonštrukcia OS Bardejov"/>
    <x v="0"/>
    <s v="Projektová príprava"/>
    <n v="168276"/>
    <x v="1"/>
    <x v="0"/>
    <s v="nie"/>
    <m/>
    <n v="248"/>
    <n v="160"/>
    <s v="K15"/>
    <s v="Rekonštrukcia"/>
  </r>
  <r>
    <s v="MS SR"/>
    <m/>
    <x v="0"/>
    <s v="OS Bardejov"/>
    <n v="15"/>
    <s v="Reforma súdnej mapy -  rekonštrukcia OS Bardejov"/>
    <x v="0"/>
    <s v="Projektová príprava"/>
    <n v="33655.200000000004"/>
    <x v="1"/>
    <x v="1"/>
    <s v="nie"/>
    <m/>
    <n v="248"/>
    <n v="160"/>
    <s v="K15"/>
    <s v="Rekonštrukcia"/>
  </r>
  <r>
    <s v="MS SR"/>
    <m/>
    <x v="0"/>
    <s v="OS Bardejov"/>
    <n v="15"/>
    <s v="Reforma súdnej mapy -  rekonštrukcia OS Bardejov"/>
    <x v="0"/>
    <s v="Realizácia"/>
    <n v="1862741.7"/>
    <x v="1"/>
    <x v="0"/>
    <s v="nie"/>
    <m/>
    <n v="248"/>
    <n v="160"/>
    <s v="K15"/>
    <s v="Rekonštrukcia"/>
  </r>
  <r>
    <s v="MS SR"/>
    <m/>
    <x v="0"/>
    <s v="OS Bardejov"/>
    <n v="15"/>
    <s v="Reforma súdnej mapy -  rekonštrukcia OS Bardejov"/>
    <x v="0"/>
    <s v="Realizácia"/>
    <n v="372548.34"/>
    <x v="1"/>
    <x v="1"/>
    <s v="nie"/>
    <m/>
    <n v="248"/>
    <n v="160"/>
    <s v="K15"/>
    <s v="Rekonštrukcia"/>
  </r>
  <r>
    <s v="MS SR"/>
    <m/>
    <x v="0"/>
    <s v="OS Bardejov"/>
    <n v="15"/>
    <s v="Reforma súdnej mapy -  rekonštrukcia OS Bardejov"/>
    <x v="0"/>
    <s v="Realizácia"/>
    <n v="206971.30000000002"/>
    <x v="0"/>
    <x v="0"/>
    <s v="nie"/>
    <m/>
    <n v="248"/>
    <n v="160"/>
    <s v="K15"/>
    <s v="Rekonštrukcia"/>
  </r>
  <r>
    <s v="MS SR"/>
    <m/>
    <x v="0"/>
    <s v="OS Bardejov"/>
    <n v="15"/>
    <s v="Reforma súdnej mapy -  rekonštrukcia OS Bardejov"/>
    <x v="0"/>
    <s v="Realizácia"/>
    <n v="41394.260000000009"/>
    <x v="0"/>
    <x v="1"/>
    <s v="nie"/>
    <m/>
    <n v="248"/>
    <n v="160"/>
    <s v="K15"/>
    <s v="Rekonštrukcia"/>
  </r>
  <r>
    <s v="MS SR"/>
    <m/>
    <x v="0"/>
    <s v="KS Žilina (budova OS Žilina)"/>
    <n v="16"/>
    <s v="Reforma súdnej mapy -  rekonštrukcia KS Žilina (budova OS Žilina)"/>
    <x v="0"/>
    <s v="Projektová príprava"/>
    <n v="256236"/>
    <x v="1"/>
    <x v="0"/>
    <s v="nie"/>
    <m/>
    <n v="247"/>
    <n v="166"/>
    <s v="K15"/>
    <s v="Rekonštrukcia"/>
  </r>
  <r>
    <s v="MS SR"/>
    <m/>
    <x v="0"/>
    <s v="KS Žilina (budova OS Žilina)"/>
    <n v="16"/>
    <s v="Reforma súdnej mapy -  rekonštrukcia KS Žilina (budova OS Žilina)"/>
    <x v="0"/>
    <s v="Projektová príprava"/>
    <n v="51247.200000000004"/>
    <x v="1"/>
    <x v="1"/>
    <s v="nie"/>
    <m/>
    <n v="247"/>
    <n v="166"/>
    <s v="K15"/>
    <s v="Rekonštrukcia"/>
  </r>
  <r>
    <s v="MS SR"/>
    <m/>
    <x v="0"/>
    <s v="KS Žilina (budova OS Žilina)"/>
    <n v="16"/>
    <s v="Reforma súdnej mapy -  rekonštrukcia KS Žilina (budova OS Žilina)"/>
    <x v="0"/>
    <s v="Realizácia"/>
    <n v="3994101.9"/>
    <x v="1"/>
    <x v="0"/>
    <s v="nie"/>
    <m/>
    <n v="247"/>
    <n v="166"/>
    <s v="K15"/>
    <s v="Rekonštrukcia"/>
  </r>
  <r>
    <s v="MS SR"/>
    <m/>
    <x v="0"/>
    <s v="KS Žilina (budova OS Žilina)"/>
    <n v="16"/>
    <s v="Reforma súdnej mapy -  rekonštrukcia KS Žilina (budova OS Žilina)"/>
    <x v="0"/>
    <s v="Realizácia"/>
    <n v="798820.38"/>
    <x v="1"/>
    <x v="1"/>
    <s v="nie"/>
    <m/>
    <n v="247"/>
    <n v="166"/>
    <s v="K15"/>
    <s v="Rekonštrukcia"/>
  </r>
  <r>
    <s v="MS SR"/>
    <m/>
    <x v="0"/>
    <s v="KS Žilina (budova OS Žilina)"/>
    <n v="16"/>
    <s v="Reforma súdnej mapy -  rekonštrukcia KS Žilina (budova OS Žilina)"/>
    <x v="0"/>
    <s v="Realizácia"/>
    <n v="443789.10000000003"/>
    <x v="0"/>
    <x v="0"/>
    <s v="nie"/>
    <m/>
    <n v="247"/>
    <n v="166"/>
    <s v="K15"/>
    <s v="Rekonštrukcia"/>
  </r>
  <r>
    <s v="MS SR"/>
    <m/>
    <x v="0"/>
    <s v="KS Žilina (budova OS Žilina)"/>
    <n v="16"/>
    <s v="Reforma súdnej mapy -  rekonštrukcia KS Žilina (budova OS Žilina)"/>
    <x v="0"/>
    <s v="Realizácia"/>
    <n v="88757.82"/>
    <x v="0"/>
    <x v="1"/>
    <s v="nie"/>
    <m/>
    <n v="247"/>
    <n v="166"/>
    <s v="K15"/>
    <s v="Rekonštrukcia"/>
  </r>
  <r>
    <s v="MS SR"/>
    <m/>
    <x v="0"/>
    <s v="Krajský súd v Prešove"/>
    <n v="17"/>
    <s v="Reforma súdnej mapy -  rekonštrukcia KS  v Prešove"/>
    <x v="0"/>
    <s v="Projektová príprava"/>
    <n v="135794"/>
    <x v="1"/>
    <x v="0"/>
    <s v="nie"/>
    <m/>
    <n v="247"/>
    <n v="126"/>
    <s v="K15"/>
    <s v="Rekonštrukcia"/>
  </r>
  <r>
    <s v="MS SR"/>
    <m/>
    <x v="0"/>
    <s v="Krajský súd v Prešove"/>
    <n v="17"/>
    <s v="Reforma súdnej mapy -  rekonštrukcia KS  v Prešove"/>
    <x v="0"/>
    <s v="Projektová príprava"/>
    <n v="27158.800000000003"/>
    <x v="1"/>
    <x v="1"/>
    <s v="nie"/>
    <m/>
    <n v="247"/>
    <n v="126"/>
    <s v="K15"/>
    <s v="Rekonštrukcia"/>
  </r>
  <r>
    <s v="MS SR"/>
    <m/>
    <x v="0"/>
    <s v="Krajský súd v Prešove"/>
    <n v="17"/>
    <s v="Reforma súdnej mapy -  rekonštrukcia KS  v Prešove"/>
    <x v="0"/>
    <s v="Realizácia"/>
    <n v="1593310.5"/>
    <x v="1"/>
    <x v="0"/>
    <s v="nie"/>
    <m/>
    <n v="247"/>
    <n v="126"/>
    <s v="K15"/>
    <s v="Rekonštrukcia"/>
  </r>
  <r>
    <s v="MS SR"/>
    <m/>
    <x v="0"/>
    <s v="Krajský súd v Prešove"/>
    <n v="17"/>
    <s v="Reforma súdnej mapy -  rekonštrukcia KS  v Prešove"/>
    <x v="0"/>
    <s v="Realizácia"/>
    <n v="318662.10000000003"/>
    <x v="1"/>
    <x v="1"/>
    <s v="nie"/>
    <m/>
    <n v="247"/>
    <n v="126"/>
    <s v="K15"/>
    <s v="Rekonštrukcia"/>
  </r>
  <r>
    <s v="MS SR"/>
    <m/>
    <x v="0"/>
    <s v="Krajský súd v Prešove"/>
    <n v="17"/>
    <s v="Reforma súdnej mapy -  rekonštrukcia KS  v Prešove"/>
    <x v="0"/>
    <s v="Realizácia"/>
    <n v="177034.5"/>
    <x v="0"/>
    <x v="0"/>
    <s v="nie"/>
    <m/>
    <n v="247"/>
    <n v="126"/>
    <s v="K15"/>
    <s v="Rekonštrukcia"/>
  </r>
  <r>
    <s v="MS SR"/>
    <m/>
    <x v="0"/>
    <s v="Krajský súd v Prešove"/>
    <n v="17"/>
    <s v="Reforma súdnej mapy -  rekonštrukcia KS  v Prešove"/>
    <x v="0"/>
    <s v="Realizácia"/>
    <n v="35406.9"/>
    <x v="0"/>
    <x v="1"/>
    <s v="nie"/>
    <m/>
    <n v="247"/>
    <n v="126"/>
    <s v="K15"/>
    <s v="Rekonštrukcia"/>
  </r>
  <r>
    <s v="MS SR"/>
    <m/>
    <x v="0"/>
    <s v="Krajský súd v Trnave"/>
    <n v="18"/>
    <s v="Reforma súdnej mapy -  rekonštrukcia KS v Trnave"/>
    <x v="0"/>
    <s v="Projektová príprava"/>
    <n v="188510"/>
    <x v="1"/>
    <x v="0"/>
    <s v="nie"/>
    <m/>
    <n v="247"/>
    <n v="106"/>
    <s v="K15"/>
    <s v="Rekonštrukcia"/>
  </r>
  <r>
    <s v="MS SR"/>
    <m/>
    <x v="0"/>
    <s v="Krajský súd v Trnave"/>
    <n v="18"/>
    <s v="Reforma súdnej mapy -  rekonštrukcia KS v Trnave"/>
    <x v="0"/>
    <s v="Projektová príprava"/>
    <n v="37702"/>
    <x v="1"/>
    <x v="1"/>
    <s v="nie"/>
    <m/>
    <n v="247"/>
    <n v="106"/>
    <s v="K15"/>
    <s v="Rekonštrukcia"/>
  </r>
  <r>
    <s v="MS SR"/>
    <m/>
    <x v="0"/>
    <s v="Krajský súd v Trnave"/>
    <n v="18"/>
    <s v="Reforma súdnej mapy -  rekonštrukcia KS v Trnave"/>
    <x v="0"/>
    <s v="Realizácia"/>
    <n v="1444041.0000000002"/>
    <x v="1"/>
    <x v="0"/>
    <s v="nie"/>
    <m/>
    <n v="247"/>
    <n v="106"/>
    <s v="K15"/>
    <s v="Rekonštrukcia"/>
  </r>
  <r>
    <s v="MS SR"/>
    <m/>
    <x v="0"/>
    <s v="Krajský súd v Trnave"/>
    <n v="18"/>
    <s v="Reforma súdnej mapy -  rekonštrukcia KS v Trnave"/>
    <x v="0"/>
    <s v="Realizácia"/>
    <n v="288808.20000000007"/>
    <x v="1"/>
    <x v="1"/>
    <s v="nie"/>
    <m/>
    <n v="247"/>
    <n v="106"/>
    <s v="K15"/>
    <s v="Rekonštrukcia"/>
  </r>
  <r>
    <s v="MS SR"/>
    <m/>
    <x v="0"/>
    <s v="Krajský súd v Trnave"/>
    <n v="18"/>
    <s v="Reforma súdnej mapy -  rekonštrukcia KS v Trnave"/>
    <x v="0"/>
    <s v="Realizácia"/>
    <n v="160449.00000000003"/>
    <x v="0"/>
    <x v="0"/>
    <s v="nie"/>
    <m/>
    <n v="247"/>
    <n v="106"/>
    <s v="K15"/>
    <s v="Rekonštrukcia"/>
  </r>
  <r>
    <s v="MS SR"/>
    <m/>
    <x v="0"/>
    <s v="Krajský súd v Trnave"/>
    <n v="18"/>
    <s v="Reforma súdnej mapy -  rekonštrukcia KS v Trnave"/>
    <x v="0"/>
    <s v="Realizácia"/>
    <n v="32089.800000000007"/>
    <x v="0"/>
    <x v="1"/>
    <s v="nie"/>
    <m/>
    <n v="247"/>
    <n v="106"/>
    <s v="K15"/>
    <s v="Rekonštrukcia"/>
  </r>
  <r>
    <s v="MS SR"/>
    <m/>
    <x v="0"/>
    <s v="OS Trebišov"/>
    <n v="19"/>
    <s v="Reforma súdnej mapy -  rekonštrukcia OS Trebišov"/>
    <x v="0"/>
    <s v="Projektová príprava"/>
    <n v="154680"/>
    <x v="1"/>
    <x v="0"/>
    <s v="nie"/>
    <m/>
    <n v="240"/>
    <n v="292"/>
    <s v="K15"/>
    <s v="Rekonštrukcia"/>
  </r>
  <r>
    <s v="MS SR"/>
    <m/>
    <x v="0"/>
    <s v="OS Trebišov"/>
    <n v="19"/>
    <s v="Reforma súdnej mapy -  rekonštrukcia OS Trebišov"/>
    <x v="0"/>
    <s v="Projektová príprava"/>
    <n v="30936"/>
    <x v="1"/>
    <x v="1"/>
    <s v="nie"/>
    <m/>
    <n v="240"/>
    <n v="292"/>
    <s v="K15"/>
    <s v="Rekonštrukcia"/>
  </r>
  <r>
    <s v="MS SR"/>
    <m/>
    <x v="0"/>
    <s v="OS Trebišov"/>
    <n v="19"/>
    <s v="Reforma súdnej mapy -  rekonštrukcia OS Trebišov"/>
    <x v="0"/>
    <s v="Realizácia"/>
    <n v="2560428"/>
    <x v="1"/>
    <x v="0"/>
    <s v="nie"/>
    <m/>
    <n v="240"/>
    <n v="292"/>
    <s v="K15"/>
    <s v="Rekonštrukcia"/>
  </r>
  <r>
    <s v="MS SR"/>
    <m/>
    <x v="0"/>
    <s v="OS Trebišov"/>
    <n v="19"/>
    <s v="Reforma súdnej mapy -  rekonštrukcia OS Trebišov"/>
    <x v="0"/>
    <s v="Realizácia"/>
    <n v="512085.60000000003"/>
    <x v="1"/>
    <x v="1"/>
    <s v="nie"/>
    <m/>
    <n v="240"/>
    <n v="292"/>
    <s v="K15"/>
    <s v="Rekonštrukcia"/>
  </r>
  <r>
    <s v="MS SR"/>
    <m/>
    <x v="0"/>
    <s v="OS Trebišov"/>
    <n v="19"/>
    <s v="Reforma súdnej mapy -  rekonštrukcia OS Trebišov"/>
    <x v="0"/>
    <s v="Realizácia"/>
    <n v="284492"/>
    <x v="0"/>
    <x v="0"/>
    <s v="nie"/>
    <m/>
    <n v="240"/>
    <n v="292"/>
    <s v="K15"/>
    <s v="Rekonštrukcia"/>
  </r>
  <r>
    <s v="MS SR"/>
    <m/>
    <x v="0"/>
    <s v="OS Trebišov"/>
    <n v="19"/>
    <s v="Reforma súdnej mapy -  rekonštrukcia OS Trebišov"/>
    <x v="0"/>
    <s v="Realizácia"/>
    <n v="56898.400000000001"/>
    <x v="0"/>
    <x v="1"/>
    <s v="nie"/>
    <m/>
    <n v="240"/>
    <n v="292"/>
    <s v="K15"/>
    <s v="Rekonštrukcia"/>
  </r>
  <r>
    <s v="MS SR"/>
    <m/>
    <x v="0"/>
    <s v="OS Spišská Nová Ves"/>
    <n v="20"/>
    <s v="Reforma súdnej mapy -  rekonštrukcia OS Spišská Nová Ves"/>
    <x v="0"/>
    <s v="Projektová príprava"/>
    <n v="135772"/>
    <x v="1"/>
    <x v="0"/>
    <s v="nie"/>
    <m/>
    <n v="240"/>
    <n v="228"/>
    <s v="K15"/>
    <s v="Rekonštrukcia"/>
  </r>
  <r>
    <s v="MS SR"/>
    <m/>
    <x v="0"/>
    <s v="OS Spišská Nová Ves"/>
    <n v="20"/>
    <s v="Reforma súdnej mapy -  rekonštrukcia OS Spišská Nová Ves"/>
    <x v="0"/>
    <s v="Projektová príprava"/>
    <n v="27154.400000000001"/>
    <x v="1"/>
    <x v="1"/>
    <s v="nie"/>
    <m/>
    <n v="240"/>
    <n v="228"/>
    <s v="K15"/>
    <s v="Rekonštrukcia"/>
  </r>
  <r>
    <s v="MS SR"/>
    <m/>
    <x v="0"/>
    <s v="OS Spišská Nová Ves"/>
    <n v="20"/>
    <s v="Reforma súdnej mapy -  rekonštrukcia OS Spišská Nová Ves"/>
    <x v="0"/>
    <s v="Realizácia"/>
    <n v="1689248.6999999997"/>
    <x v="1"/>
    <x v="0"/>
    <s v="nie"/>
    <m/>
    <n v="240"/>
    <n v="228"/>
    <s v="K15"/>
    <s v="Rekonštrukcia"/>
  </r>
  <r>
    <s v="MS SR"/>
    <m/>
    <x v="0"/>
    <s v="OS Spišská Nová Ves"/>
    <n v="20"/>
    <s v="Reforma súdnej mapy -  rekonštrukcia OS Spišská Nová Ves"/>
    <x v="0"/>
    <s v="Realizácia"/>
    <n v="337849.74"/>
    <x v="1"/>
    <x v="1"/>
    <s v="nie"/>
    <m/>
    <n v="240"/>
    <n v="228"/>
    <s v="K15"/>
    <s v="Rekonštrukcia"/>
  </r>
  <r>
    <s v="MS SR"/>
    <m/>
    <x v="0"/>
    <s v="OS Spišská Nová Ves"/>
    <n v="20"/>
    <s v="Reforma súdnej mapy -  rekonštrukcia OS Spišská Nová Ves"/>
    <x v="0"/>
    <s v="Realizácia"/>
    <n v="187694.29999999996"/>
    <x v="0"/>
    <x v="0"/>
    <s v="nie"/>
    <m/>
    <n v="240"/>
    <n v="228"/>
    <s v="K15"/>
    <s v="Rekonštrukcia"/>
  </r>
  <r>
    <s v="MS SR"/>
    <m/>
    <x v="0"/>
    <s v="OS Spišská Nová Ves"/>
    <n v="20"/>
    <s v="Reforma súdnej mapy -  rekonštrukcia OS Spišská Nová Ves"/>
    <x v="0"/>
    <s v="Realizácia"/>
    <n v="37538.859999999993"/>
    <x v="0"/>
    <x v="1"/>
    <s v="nie"/>
    <m/>
    <n v="240"/>
    <n v="228"/>
    <s v="K15"/>
    <s v="Rekonštrukcia"/>
  </r>
  <r>
    <s v="MS SR"/>
    <m/>
    <x v="0"/>
    <s v="OS Prešov"/>
    <n v="21"/>
    <s v="Reforma súdnej mapy -  rekonštrukcia OS Prešov"/>
    <x v="0"/>
    <s v="Projektová príprava"/>
    <n v="219387"/>
    <x v="1"/>
    <x v="0"/>
    <s v="nie"/>
    <m/>
    <n v="240"/>
    <n v="202"/>
    <s v="K15"/>
    <s v="Rekonštrukcia"/>
  </r>
  <r>
    <s v="MS SR"/>
    <m/>
    <x v="0"/>
    <s v="OS Prešov"/>
    <n v="21"/>
    <s v="Reforma súdnej mapy -  rekonštrukcia OS Prešov"/>
    <x v="0"/>
    <s v="Projektová príprava"/>
    <n v="43877.4"/>
    <x v="1"/>
    <x v="1"/>
    <s v="nie"/>
    <m/>
    <n v="240"/>
    <n v="202"/>
    <s v="K15"/>
    <s v="Rekonštrukcia"/>
  </r>
  <r>
    <s v="MS SR"/>
    <m/>
    <x v="0"/>
    <s v="OS Prešov"/>
    <n v="21"/>
    <s v="Reforma súdnej mapy -  rekonštrukcia OS Prešov"/>
    <x v="0"/>
    <s v="Realizácia"/>
    <n v="2632197.6"/>
    <x v="1"/>
    <x v="0"/>
    <s v="nie"/>
    <m/>
    <n v="240"/>
    <n v="202"/>
    <s v="K15"/>
    <s v="Rekonštrukcia"/>
  </r>
  <r>
    <s v="MS SR"/>
    <m/>
    <x v="0"/>
    <s v="OS Prešov"/>
    <n v="21"/>
    <s v="Reforma súdnej mapy -  rekonštrukcia OS Prešov"/>
    <x v="0"/>
    <s v="Realizácia"/>
    <n v="526439.52"/>
    <x v="1"/>
    <x v="1"/>
    <s v="nie"/>
    <m/>
    <n v="240"/>
    <n v="202"/>
    <s v="K15"/>
    <s v="Rekonštrukcia"/>
  </r>
  <r>
    <s v="MS SR"/>
    <m/>
    <x v="0"/>
    <s v="OS Prešov"/>
    <n v="21"/>
    <s v="Reforma súdnej mapy -  rekonštrukcia OS Prešov"/>
    <x v="0"/>
    <s v="Realizácia"/>
    <n v="292466.40000000002"/>
    <x v="0"/>
    <x v="0"/>
    <s v="nie"/>
    <m/>
    <n v="240"/>
    <n v="202"/>
    <s v="K15"/>
    <s v="Rekonštrukcia"/>
  </r>
  <r>
    <s v="MS SR"/>
    <m/>
    <x v="0"/>
    <s v="OS Prešov"/>
    <n v="21"/>
    <s v="Reforma súdnej mapy -  rekonštrukcia OS Prešov"/>
    <x v="0"/>
    <s v="Realizácia"/>
    <n v="58493.280000000006"/>
    <x v="0"/>
    <x v="1"/>
    <s v="nie"/>
    <m/>
    <n v="240"/>
    <n v="202"/>
    <s v="K15"/>
    <s v="Rekonštrukcia"/>
  </r>
  <r>
    <s v="MS SR"/>
    <m/>
    <x v="0"/>
    <s v="REZERVA - nepredvídané výdavky"/>
    <m/>
    <s v="REZERVA - nepredvídané výdavky-rekonštrukcie budov súdov POO"/>
    <x v="0"/>
    <s v="Realizácia"/>
    <n v="1456398.857142857"/>
    <x v="1"/>
    <x v="0"/>
    <s v="nie"/>
    <m/>
    <m/>
    <m/>
    <s v="K15"/>
    <s v="Rekonštrukcia"/>
  </r>
  <r>
    <s v="MS SR"/>
    <m/>
    <x v="0"/>
    <s v="REZERVA - nepredvídané výdavky"/>
    <m/>
    <s v="REZERVA - nepredvídané výdavky-rekonštrukcie budov súdov POO"/>
    <x v="0"/>
    <s v="Realizácia"/>
    <n v="291279.77142857143"/>
    <x v="1"/>
    <x v="1"/>
    <s v="nie"/>
    <m/>
    <m/>
    <m/>
    <s v="K15"/>
    <s v="Rekonštrukcia"/>
  </r>
  <r>
    <s v="MS SR"/>
    <m/>
    <x v="0"/>
    <s v="REZERVA - nepredvídané výdavky"/>
    <m/>
    <s v="REZERVA - nepredvídané výdavky-rekonštrukcie budov súdov POO"/>
    <x v="0"/>
    <s v="Realizácia"/>
    <n v="153305.14285714284"/>
    <x v="0"/>
    <x v="0"/>
    <s v="nie"/>
    <m/>
    <m/>
    <m/>
    <s v="K15"/>
    <s v="Rekonštrukcia"/>
  </r>
  <r>
    <s v="MS SR"/>
    <m/>
    <x v="0"/>
    <s v="REZERVA - nepredvídané výdavky"/>
    <m/>
    <s v="REZERVA - nepredvídané výdavky-rekonštrukcie budov súdov POO"/>
    <x v="0"/>
    <s v="Realizácia"/>
    <n v="30661.028571428571"/>
    <x v="0"/>
    <x v="1"/>
    <s v="nie"/>
    <m/>
    <m/>
    <m/>
    <s v="K15"/>
    <s v="Rekonštrukcia"/>
  </r>
  <r>
    <s v="MS SR"/>
    <m/>
    <x v="0"/>
    <s v="Súdy a org."/>
    <s v="balík projektov &lt; 1M"/>
    <s v="Havaríjne stavy v budovách súdov a org., rekonštrukcia a modernizácia"/>
    <x v="0"/>
    <s v="Príprava + realizácia"/>
    <n v="8330293"/>
    <x v="1"/>
    <x v="2"/>
    <s v="nie"/>
    <m/>
    <m/>
    <m/>
    <s v="ŠR"/>
    <m/>
  </r>
  <r>
    <s v="MS SR"/>
    <m/>
    <x v="0"/>
    <s v="Súdy a org."/>
    <s v="balík projektov &lt; 1M"/>
    <s v="Havaríjne stavy v budovách súdov a org., rekonštrukcia a modernizácia"/>
    <x v="0"/>
    <s v="Príprava + realizácia"/>
    <n v="5953336"/>
    <x v="0"/>
    <x v="2"/>
    <s v="nie"/>
    <m/>
    <m/>
    <m/>
    <s v="ŠR"/>
    <m/>
  </r>
  <r>
    <s v="MS SR"/>
    <m/>
    <x v="0"/>
    <s v="Súdy a org."/>
    <s v="balík projektov &lt; 1M"/>
    <s v="Havaríjne stavy v budovách súdov a org., rekonštrukcia a modernizácia"/>
    <x v="0"/>
    <s v="Príprava + realizácia"/>
    <n v="6303336"/>
    <x v="2"/>
    <x v="2"/>
    <s v="nie"/>
    <m/>
    <m/>
    <m/>
    <s v="ŠR"/>
    <m/>
  </r>
  <r>
    <s v="MS SR"/>
    <m/>
    <x v="0"/>
    <s v="Súdy a org."/>
    <s v="balík projektov &lt; 1M"/>
    <s v="Havaríjne stavy v budovách súdov a org., rekonštrukcia a modernizácia"/>
    <x v="0"/>
    <s v="Príprava + realizácia"/>
    <n v="6003336"/>
    <x v="3"/>
    <x v="2"/>
    <s v="nie"/>
    <m/>
    <m/>
    <m/>
    <s v="ŠR"/>
    <m/>
  </r>
  <r>
    <s v="MS SR"/>
    <m/>
    <x v="0"/>
    <s v="Súdy a org."/>
    <s v="balík projektov &lt; 1M"/>
    <s v="Havaríjne stavy v budovách súdov a org., rekonštrukcia a modernizácia"/>
    <x v="0"/>
    <s v="Príprava + realizácia"/>
    <n v="11250336"/>
    <x v="4"/>
    <x v="2"/>
    <s v="nie"/>
    <m/>
    <m/>
    <m/>
    <s v="ŠR"/>
    <m/>
  </r>
  <r>
    <s v="MS SR"/>
    <m/>
    <x v="0"/>
    <s v="Súdy a org."/>
    <s v="balík projektov &lt; 1M"/>
    <s v="Havaríjne stavy v budovách súdov a org., rekonštrukcia a modernizácia"/>
    <x v="0"/>
    <s v="Príprava + realizácia"/>
    <n v="10931097"/>
    <x v="5"/>
    <x v="2"/>
    <s v="nie"/>
    <m/>
    <m/>
    <m/>
    <s v="ŠR"/>
    <m/>
  </r>
  <r>
    <s v="MS SR"/>
    <m/>
    <x v="0"/>
    <s v="Úrad"/>
    <s v="balík projektov &lt; 1M"/>
    <s v="Havaríjne stavy v budovách  org., rekonštrukcia a modernizácia"/>
    <x v="0"/>
    <s v="Príprava + realizácia"/>
    <n v="560000"/>
    <x v="1"/>
    <x v="2"/>
    <s v="nie"/>
    <m/>
    <m/>
    <m/>
    <s v="ŠR"/>
    <m/>
  </r>
  <r>
    <s v="MS SR"/>
    <m/>
    <x v="0"/>
    <s v="Úrad"/>
    <s v="balík projektov &lt; 1M"/>
    <s v="Havaríjne stavy v budovách  org., rekonštrukcia a modernizácia"/>
    <x v="0"/>
    <s v="Príprava + realizácia"/>
    <n v="100000"/>
    <x v="0"/>
    <x v="2"/>
    <s v="nie"/>
    <m/>
    <m/>
    <m/>
    <s v="ŠR"/>
    <m/>
  </r>
  <r>
    <m/>
    <m/>
    <x v="0"/>
    <s v="Úrad"/>
    <s v="balík projektov &lt; 1M"/>
    <s v="Havaríjne stavy v budovách  org., rekonštrukcia a modernizácia"/>
    <x v="0"/>
    <s v="Príprava + realizácia"/>
    <n v="100000"/>
    <x v="2"/>
    <x v="2"/>
    <s v="nie"/>
    <m/>
    <m/>
    <m/>
    <s v="ŠR"/>
    <m/>
  </r>
  <r>
    <m/>
    <m/>
    <x v="0"/>
    <s v="Úrad"/>
    <s v="balík projektov &lt; 1M"/>
    <s v="Havaríjne stavy v budovách  org., rekonštrukcia a modernizácia"/>
    <x v="0"/>
    <s v="Príprava + realizácia"/>
    <n v="100000"/>
    <x v="3"/>
    <x v="2"/>
    <s v="nie"/>
    <m/>
    <m/>
    <m/>
    <s v="ŠR"/>
    <m/>
  </r>
  <r>
    <m/>
    <m/>
    <x v="0"/>
    <s v="Úrad"/>
    <s v="balík projektov &lt; 1M"/>
    <s v="Havaríjne stavy v budovách  org., rekonštrukcia a modernizácia"/>
    <x v="0"/>
    <s v="Príprava + realizácia"/>
    <n v="100000"/>
    <x v="4"/>
    <x v="2"/>
    <s v="nie"/>
    <m/>
    <m/>
    <m/>
    <s v="ŠR"/>
    <m/>
  </r>
  <r>
    <m/>
    <m/>
    <x v="0"/>
    <s v="Úrad"/>
    <s v="balík projektov &lt; 1M"/>
    <s v="Havaríjne stavy v budovách  org., rekonštrukcia a modernizácia"/>
    <x v="0"/>
    <s v="Príprava + realizácia"/>
    <n v="100000"/>
    <x v="5"/>
    <x v="2"/>
    <s v="nie"/>
    <m/>
    <m/>
    <m/>
    <s v="ŠR"/>
    <m/>
  </r>
  <r>
    <s v="MS SR"/>
    <m/>
    <x v="0"/>
    <s v="Úrad -SIRP"/>
    <s v="zazmluvnené"/>
    <s v="ORSR - IS Corwin - Implementácia zmien súvisiaca so zákonom o premenách"/>
    <x v="1"/>
    <s v="Realizácia"/>
    <n v="468144"/>
    <x v="1"/>
    <x v="2"/>
    <s v="áno"/>
    <s v="https://www.crz.gov.sk/3757583/"/>
    <m/>
    <m/>
    <s v="ŠR"/>
    <m/>
  </r>
  <r>
    <s v="MS SR"/>
    <m/>
    <x v="0"/>
    <s v="Úrad -SIRP"/>
    <s v="zazmluvnené"/>
    <s v="Rozvoj a modernizácia BRIS (BRIS V)"/>
    <x v="1"/>
    <s v="Príprava + realizácia"/>
    <n v="450000"/>
    <x v="3"/>
    <x v="2"/>
    <s v="áno"/>
    <s v="https://www.crz.gov.sk/3757583/"/>
    <m/>
    <m/>
    <s v="ŠR"/>
    <m/>
  </r>
  <r>
    <s v="MS SR"/>
    <m/>
    <x v="0"/>
    <s v="Úrad -SIRP"/>
    <s v="zazmluvnené"/>
    <s v="Rekonštrukcia a modernizácia IS PeB  -Portál, eBox, OV"/>
    <x v="1"/>
    <s v="Realizácia"/>
    <n v="800000"/>
    <x v="1"/>
    <x v="2"/>
    <s v="áno"/>
    <s v="https://www.crz.gov.sk/4392235/_x000a_https://www.crz.gov.sk/zmluva/8017757/"/>
    <m/>
    <m/>
    <s v="ŠR"/>
    <m/>
  </r>
  <r>
    <s v="MS SR"/>
    <m/>
    <x v="0"/>
    <s v="Úrad -SIRP"/>
    <s v="zazmluvnené"/>
    <s v="Rekonštrukcia a modernizácia IS PeB  -Portál, eBox, OV"/>
    <x v="1"/>
    <s v="Realizácia"/>
    <n v="200000"/>
    <x v="0"/>
    <x v="2"/>
    <s v="áno"/>
    <s v="https://www.crz.gov.sk/4392235/_x000a_https://www.crz.gov.sk/zmluva/8017757/"/>
    <m/>
    <m/>
    <s v="ŠR"/>
    <m/>
  </r>
  <r>
    <s v="MS SR"/>
    <m/>
    <x v="0"/>
    <s v="Úrad -SIRP"/>
    <s v="zazmluvnené"/>
    <s v="Rekonštrukcia a modernizácia IS  Analytického centra  (IS EIS)"/>
    <x v="1"/>
    <s v="Realizácia"/>
    <n v="101234.88"/>
    <x v="1"/>
    <x v="2"/>
    <s v="áno"/>
    <s v="https://crz.gov.sk/2641390/; https://crz.gov.sk/3635935/;https://crz.gov.sk/zmluva/8270601/"/>
    <m/>
    <m/>
    <s v="ŠR"/>
    <m/>
  </r>
  <r>
    <s v="MS SR"/>
    <m/>
    <x v="0"/>
    <s v="Úrad -SIRP"/>
    <s v="zazmluvnené"/>
    <s v="Rekonštrukcia a modernizácia IS súdny manažment"/>
    <x v="1"/>
    <s v="Realizácia"/>
    <n v="225000"/>
    <x v="0"/>
    <x v="2"/>
    <s v="áno"/>
    <s v="Zmluva na poskytovanie podporných služieb (Dodatok č.4 zo dňa 25.01.2013+Dohoda o prevzatí záväzkov zo dňa 20.12.2006)), dodatok č.3, dodatok č. 4 https://www.crz.gov.sk/780333/ "/>
    <m/>
    <m/>
    <s v="ŠR"/>
    <s v="SLA"/>
  </r>
  <r>
    <s v="MS SR"/>
    <m/>
    <x v="0"/>
    <s v="Úrad -SIRP"/>
    <s v="zazmluvnené"/>
    <s v="Rekonštrukcia a modernizácia IS súdny manažment"/>
    <x v="1"/>
    <s v="Realizácia"/>
    <n v="225000"/>
    <x v="2"/>
    <x v="2"/>
    <s v="áno"/>
    <s v="Zmluva na poskytovanie podporných služieb (Dodatok č.4 zo dňa 25.01.2013+Dohoda o prevzatí záväzkov zo dňa 20.12.2006)), dodatok č.3, dodatok č. 4 https://www.crz.gov.sk/780333/ "/>
    <m/>
    <m/>
    <s v="ŠR"/>
    <s v="SLA"/>
  </r>
  <r>
    <s v="MS SR"/>
    <m/>
    <x v="0"/>
    <s v="Úrad -SIRP"/>
    <s v="zazmluvnené"/>
    <s v="Rekonštrukcia a modernizácia IS súdny manažment"/>
    <x v="1"/>
    <s v="Realizácia"/>
    <n v="225000"/>
    <x v="3"/>
    <x v="2"/>
    <s v="áno"/>
    <s v="Zmluva na poskytovanie podporných služieb (Dodatok č.4 zo dňa 25.01.2013+Dohoda o prevzatí záväzkov zo dňa 20.12.2006)), dodatok č.3, dodatok č. 4 https://www.crz.gov.sk/780333/ "/>
    <m/>
    <m/>
    <s v="ŠR"/>
    <s v="SLA"/>
  </r>
  <r>
    <s v="MS SR"/>
    <m/>
    <x v="0"/>
    <s v="Úrad -SIRP"/>
    <s v="zazmluvnené"/>
    <s v="Rekonštrukcia a modernizácia IS súdny manažment"/>
    <x v="1"/>
    <s v="Realizácia"/>
    <n v="198000"/>
    <x v="4"/>
    <x v="2"/>
    <s v="áno"/>
    <s v="Zmluva na poskytovanie podporných služieb (Dodatok č.4 zo dňa 25.01.2013+Dohoda o prevzatí záväzkov zo dňa 20.12.2006)), dodatok č.3, dodatok č. 4 https://www.crz.gov.sk/780333/ "/>
    <m/>
    <m/>
    <s v="ŠR"/>
    <s v="SLA"/>
  </r>
  <r>
    <s v="MS SR"/>
    <m/>
    <x v="0"/>
    <s v="Úrad -SIRP"/>
    <s v="zazmluvnené"/>
    <s v="Rekonštrukcia a modernizácia IS súdny manažment"/>
    <x v="1"/>
    <s v="Realizácia"/>
    <n v="150000"/>
    <x v="5"/>
    <x v="2"/>
    <s v="áno"/>
    <s v="Zmluva na poskytovanie podporných služieb (Dodatok č.4 zo dňa 25.01.2013+Dohoda o prevzatí záväzkov zo dňa 20.12.2006)), dodatok č.3, dodatok č. 4 https://www.crz.gov.sk/780333/ "/>
    <m/>
    <m/>
    <s v="ŠR"/>
    <s v="SLA"/>
  </r>
  <r>
    <s v="MS SR"/>
    <m/>
    <x v="0"/>
    <s v="Úrad"/>
    <n v="1"/>
    <s v="Podporné nástroje reformy súdnej mapy-Obchodný register"/>
    <x v="1"/>
    <s v="Realizácia"/>
    <n v="1363532.61"/>
    <x v="1"/>
    <x v="0"/>
    <s v="nie"/>
    <m/>
    <n v="142"/>
    <m/>
    <s v="K15"/>
    <s v="Podľa harmonogramu Mihalkovič+dopočet na tracking file(detto CSSR a Insolvency)"/>
  </r>
  <r>
    <s v="MS SR"/>
    <m/>
    <x v="0"/>
    <s v="Úrad"/>
    <n v="1"/>
    <s v="Podporné nástroje reformy súdnej mapy-Obchodný register"/>
    <x v="1"/>
    <s v="Realizácia"/>
    <n v="272706.52200000006"/>
    <x v="1"/>
    <x v="1"/>
    <s v="nie"/>
    <m/>
    <n v="142"/>
    <m/>
    <s v="K15"/>
    <m/>
  </r>
  <r>
    <s v="MS SR"/>
    <m/>
    <x v="0"/>
    <s v="Úrad"/>
    <n v="1"/>
    <s v="Podporné nástroje reformy súdnej mapy-Obchodný register"/>
    <x v="1"/>
    <s v="Realizácia"/>
    <n v="2746503.96"/>
    <x v="0"/>
    <x v="0"/>
    <s v="nie"/>
    <m/>
    <n v="142"/>
    <m/>
    <s v="K15"/>
    <m/>
  </r>
  <r>
    <s v="MS SR"/>
    <m/>
    <x v="0"/>
    <s v="Úrad"/>
    <n v="1"/>
    <s v="Podporné nástroje reformy súdnej mapy-Obchodný register"/>
    <x v="1"/>
    <s v="Realizácia"/>
    <n v="549300.79200000002"/>
    <x v="0"/>
    <x v="1"/>
    <s v="nie"/>
    <m/>
    <n v="142"/>
    <m/>
    <s v="K15"/>
    <m/>
  </r>
  <r>
    <s v="MS SR"/>
    <m/>
    <x v="0"/>
    <s v="Úrad"/>
    <n v="1"/>
    <s v="Podporné nástroje reformy súdnej mapy- Centralizovaný systém súdneho riadenia"/>
    <x v="1"/>
    <s v="Realizácia"/>
    <n v="7460549"/>
    <x v="0"/>
    <x v="0"/>
    <s v="nie"/>
    <m/>
    <n v="142"/>
    <n v="0"/>
    <s v="K15"/>
    <m/>
  </r>
  <r>
    <s v="MS SR"/>
    <m/>
    <x v="0"/>
    <s v="Úrad"/>
    <n v="1"/>
    <s v="Podporné nástroje reformy súdnej mapy- Centralizovaný systém súdneho riadenia"/>
    <x v="1"/>
    <s v="Realizácia"/>
    <n v="1492109.8"/>
    <x v="0"/>
    <x v="1"/>
    <s v="nie"/>
    <m/>
    <n v="142"/>
    <n v="0"/>
    <s v="K15"/>
    <m/>
  </r>
  <r>
    <s v="MS SR"/>
    <m/>
    <x v="0"/>
    <s v="Úrad -SIRP"/>
    <n v="1"/>
    <s v="Rozvoj a modernizácia nového IS ORSR"/>
    <x v="1"/>
    <s v="Príprava + realizácia"/>
    <n v="150000"/>
    <x v="2"/>
    <x v="2"/>
    <s v="nie "/>
    <m/>
    <n v="142"/>
    <n v="0"/>
    <s v="ŠR"/>
    <m/>
  </r>
  <r>
    <s v="MS SR"/>
    <m/>
    <x v="0"/>
    <s v="Úrad -SIRP"/>
    <n v="1"/>
    <s v="Rozvoj a modernizácia nového IS ORSR"/>
    <x v="1"/>
    <s v="Príprava + realizácia"/>
    <n v="150000"/>
    <x v="3"/>
    <x v="2"/>
    <s v="nie "/>
    <m/>
    <n v="142"/>
    <n v="0"/>
    <s v="ŠR"/>
    <m/>
  </r>
  <r>
    <s v="MS SR"/>
    <m/>
    <x v="0"/>
    <s v="Úrad -SIRP"/>
    <n v="1"/>
    <s v="Rozvoj a modernizácia nového IS ORSR"/>
    <x v="1"/>
    <s v="Príprava + realizácia"/>
    <n v="150000"/>
    <x v="4"/>
    <x v="2"/>
    <s v="nie "/>
    <m/>
    <n v="142"/>
    <n v="0"/>
    <s v="ŠR"/>
    <m/>
  </r>
  <r>
    <s v="MS SR"/>
    <m/>
    <x v="0"/>
    <s v="Úrad -SIRP"/>
    <n v="1"/>
    <s v="Rozvoj a modernizácia nového IS ORSR"/>
    <x v="1"/>
    <s v="Príprava + realizácia"/>
    <n v="305470"/>
    <x v="5"/>
    <x v="2"/>
    <s v="nie "/>
    <m/>
    <n v="142"/>
    <n v="0"/>
    <s v="ŠR"/>
    <m/>
  </r>
  <r>
    <s v="MS SR"/>
    <m/>
    <x v="0"/>
    <s v="Úrad -SIRP"/>
    <n v="1"/>
    <s v="Rekonštrukcia a modernizácia IS CSSR"/>
    <x v="1"/>
    <s v="Príprava + realizácia"/>
    <n v="150000"/>
    <x v="4"/>
    <x v="2"/>
    <s v="nie "/>
    <m/>
    <n v="142"/>
    <n v="0"/>
    <s v="ŠR"/>
    <m/>
  </r>
  <r>
    <s v="MS SR"/>
    <m/>
    <x v="0"/>
    <s v="Úrad -SIRP"/>
    <n v="1"/>
    <s v="Rekonštrukcia a modernizácia IS CSSR"/>
    <x v="1"/>
    <s v="Príprava + realizácia"/>
    <n v="391769"/>
    <x v="5"/>
    <x v="2"/>
    <s v="nie"/>
    <m/>
    <n v="142"/>
    <n v="0"/>
    <s v="ŠR"/>
    <m/>
  </r>
  <r>
    <s v="MS SR"/>
    <m/>
    <x v="0"/>
    <s v="Úrad"/>
    <n v="2"/>
    <s v="Digitalizačný HW a SW"/>
    <x v="1"/>
    <s v="Realizácia"/>
    <n v="2652020"/>
    <x v="0"/>
    <x v="0"/>
    <s v="nie"/>
    <m/>
    <n v="137"/>
    <n v="6"/>
    <s v="K15"/>
    <m/>
  </r>
  <r>
    <s v="MS SR"/>
    <m/>
    <x v="0"/>
    <s v="Úrad"/>
    <n v="2"/>
    <s v="Digitalizačný HW a SW"/>
    <x v="1"/>
    <s v="Realizácia"/>
    <n v="530404"/>
    <x v="0"/>
    <x v="1"/>
    <s v="nie"/>
    <m/>
    <n v="137"/>
    <n v="6"/>
    <s v="K15"/>
    <m/>
  </r>
  <r>
    <s v="MS SR"/>
    <m/>
    <x v="0"/>
    <s v="Úrad"/>
    <n v="2"/>
    <s v="HW - sieťové komponenty LAN/WAN"/>
    <x v="1"/>
    <s v="Realizácia"/>
    <n v="4381442.980439119"/>
    <x v="1"/>
    <x v="0"/>
    <s v="nie"/>
    <m/>
    <n v="137"/>
    <n v="6"/>
    <s v="K15"/>
    <m/>
  </r>
  <r>
    <s v="MS SR"/>
    <m/>
    <x v="0"/>
    <s v="Úrad"/>
    <n v="2"/>
    <s v="HW - sieťové komponenty LAN/WAN"/>
    <x v="1"/>
    <s v="Realizácia"/>
    <n v="876288.59608782479"/>
    <x v="1"/>
    <x v="1"/>
    <s v="nie"/>
    <m/>
    <n v="137"/>
    <n v="6"/>
    <s v="K15"/>
    <m/>
  </r>
  <r>
    <s v="MS SR"/>
    <m/>
    <x v="0"/>
    <s v="Úrad"/>
    <n v="2"/>
    <s v="HyperV Cluster"/>
    <x v="1"/>
    <s v="Realizácia"/>
    <n v="1135262.72"/>
    <x v="1"/>
    <x v="0"/>
    <s v="nie"/>
    <m/>
    <n v="137"/>
    <n v="6"/>
    <s v="K15"/>
    <m/>
  </r>
  <r>
    <s v="MS SR"/>
    <m/>
    <x v="0"/>
    <s v="Úrad"/>
    <n v="2"/>
    <s v="HyperV Cluster"/>
    <x v="1"/>
    <s v="Realizácia"/>
    <n v="227052.54399999999"/>
    <x v="1"/>
    <x v="1"/>
    <s v="nie"/>
    <m/>
    <n v="137"/>
    <n v="6"/>
    <s v="K15"/>
    <m/>
  </r>
  <r>
    <s v="MS SR"/>
    <m/>
    <x v="0"/>
    <s v="Úrad"/>
    <n v="2"/>
    <s v="Obnova HW - DC BA"/>
    <x v="1"/>
    <s v="Realizácia"/>
    <n v="694129.30857142864"/>
    <x v="1"/>
    <x v="0"/>
    <s v="nie"/>
    <m/>
    <n v="137"/>
    <n v="6"/>
    <s v="K15"/>
    <m/>
  </r>
  <r>
    <s v="MS SR"/>
    <m/>
    <x v="0"/>
    <s v="Úrad"/>
    <n v="2"/>
    <s v="Obnova HW - DC BA"/>
    <x v="1"/>
    <s v="Realizácia"/>
    <n v="138825.86171428574"/>
    <x v="1"/>
    <x v="1"/>
    <s v="nie"/>
    <m/>
    <n v="137"/>
    <n v="6"/>
    <s v="K15"/>
    <m/>
  </r>
  <r>
    <s v="MS SR"/>
    <m/>
    <x v="0"/>
    <s v="Úrad"/>
    <n v="2"/>
    <s v="Obnova HW - DC KE"/>
    <x v="1"/>
    <s v="Realizácia"/>
    <n v="581250"/>
    <x v="1"/>
    <x v="0"/>
    <s v="nie"/>
    <m/>
    <n v="137"/>
    <n v="6"/>
    <s v="K15"/>
    <m/>
  </r>
  <r>
    <s v="MS SR"/>
    <m/>
    <x v="0"/>
    <s v="Úrad"/>
    <n v="2"/>
    <s v="Obnova HW - DC KE"/>
    <x v="1"/>
    <s v="Realizácia"/>
    <n v="116250"/>
    <x v="1"/>
    <x v="1"/>
    <s v="nie"/>
    <m/>
    <n v="137"/>
    <n v="6"/>
    <s v="K15"/>
    <m/>
  </r>
  <r>
    <s v="MS SR"/>
    <m/>
    <x v="0"/>
    <s v="Úrad"/>
    <n v="2"/>
    <s v="Obnova HW - personálne vybavenie"/>
    <x v="1"/>
    <s v="Realizácia"/>
    <n v="1944764"/>
    <x v="1"/>
    <x v="0"/>
    <s v="nie"/>
    <m/>
    <n v="137"/>
    <n v="6"/>
    <s v="K15"/>
    <s v="Ušetrené prostriedky z personálne vybavenie+tlačiarne"/>
  </r>
  <r>
    <s v="MS SR"/>
    <m/>
    <x v="0"/>
    <s v="Úrad"/>
    <n v="2"/>
    <s v="Obnova HW - personálne vybavenie"/>
    <x v="1"/>
    <s v="Realizácia"/>
    <n v="388952.80000000005"/>
    <x v="1"/>
    <x v="1"/>
    <s v="nie"/>
    <m/>
    <n v="137"/>
    <n v="6"/>
    <s v="K15"/>
    <m/>
  </r>
  <r>
    <s v="MS SR"/>
    <m/>
    <x v="0"/>
    <s v="Úrad"/>
    <n v="2"/>
    <s v="Obnova HW - personálne vybavenie"/>
    <x v="1"/>
    <s v="Realizácia"/>
    <n v="511549.51"/>
    <x v="0"/>
    <x v="0"/>
    <s v="nie"/>
    <m/>
    <n v="137"/>
    <n v="6"/>
    <s v="K15"/>
    <s v="Personálne vybavenie plánované na rok 2025"/>
  </r>
  <r>
    <s v="MS SR"/>
    <m/>
    <x v="0"/>
    <s v="Úrad"/>
    <n v="2"/>
    <s v="Obnova HW - personálne vybavenie"/>
    <x v="1"/>
    <s v="Realizácia"/>
    <n v="102309.902"/>
    <x v="0"/>
    <x v="1"/>
    <s v="nie"/>
    <m/>
    <n v="137"/>
    <n v="6"/>
    <s v="K15"/>
    <m/>
  </r>
  <r>
    <s v="MS SR"/>
    <m/>
    <x v="0"/>
    <s v="Úrad"/>
    <n v="2"/>
    <s v="Rezortná wifi"/>
    <x v="1"/>
    <s v="Realizácia"/>
    <n v="776796.37999999977"/>
    <x v="0"/>
    <x v="0"/>
    <s v="nie"/>
    <m/>
    <n v="137"/>
    <n v="6"/>
    <s v="K15"/>
    <m/>
  </r>
  <r>
    <s v="MS SR"/>
    <m/>
    <x v="0"/>
    <s v="Úrad"/>
    <n v="2"/>
    <s v="Rezortná wifi"/>
    <x v="1"/>
    <s v="Realizácia"/>
    <n v="155359.27600000007"/>
    <x v="0"/>
    <x v="1"/>
    <s v="nie"/>
    <m/>
    <n v="137"/>
    <n v="6"/>
    <s v="K15"/>
    <m/>
  </r>
  <r>
    <s v="MS SR"/>
    <m/>
    <x v="0"/>
    <s v="Úrad"/>
    <n v="2"/>
    <s v="Terminalove sluzby"/>
    <x v="1"/>
    <s v="Realizácia"/>
    <n v="333000"/>
    <x v="1"/>
    <x v="0"/>
    <s v="nie"/>
    <m/>
    <n v="137"/>
    <n v="6"/>
    <s v="K15"/>
    <m/>
  </r>
  <r>
    <s v="MS SR"/>
    <m/>
    <x v="0"/>
    <s v="Úrad"/>
    <n v="2"/>
    <s v="Terminalove sluzby"/>
    <x v="1"/>
    <s v="Realizácia"/>
    <n v="66600"/>
    <x v="1"/>
    <x v="1"/>
    <s v="nie"/>
    <m/>
    <n v="137"/>
    <n v="6"/>
    <s v="K15"/>
    <m/>
  </r>
  <r>
    <s v="MS SR"/>
    <m/>
    <x v="0"/>
    <s v="Úrad"/>
    <n v="2"/>
    <s v="Video - obmena HW"/>
    <x v="1"/>
    <s v="Realizácia"/>
    <n v="1055000"/>
    <x v="0"/>
    <x v="0"/>
    <s v="nie"/>
    <m/>
    <n v="137"/>
    <n v="6"/>
    <s v="K15"/>
    <m/>
  </r>
  <r>
    <s v="MS SR"/>
    <m/>
    <x v="0"/>
    <s v="Úrad"/>
    <n v="2"/>
    <s v="Video - obmena HW"/>
    <x v="1"/>
    <s v="Realizácia"/>
    <n v="211000"/>
    <x v="0"/>
    <x v="1"/>
    <s v="nie"/>
    <m/>
    <n v="137"/>
    <n v="6"/>
    <s v="K15"/>
    <m/>
  </r>
  <r>
    <s v="MS SR"/>
    <m/>
    <x v="0"/>
    <s v="Úrad"/>
    <n v="2"/>
    <s v="Videokonferenčné riešenie"/>
    <x v="1"/>
    <s v="Realizácia"/>
    <n v="320738.7"/>
    <x v="0"/>
    <x v="0"/>
    <s v="nie"/>
    <m/>
    <n v="137"/>
    <n v="6"/>
    <s v="K15"/>
    <m/>
  </r>
  <r>
    <s v="MS SR"/>
    <m/>
    <x v="0"/>
    <s v="Úrad"/>
    <n v="2"/>
    <s v="Videokonferenčné riešenie"/>
    <x v="1"/>
    <s v="Realizácia"/>
    <n v="64147.740000000005"/>
    <x v="0"/>
    <x v="1"/>
    <s v="nie"/>
    <m/>
    <n v="137"/>
    <n v="6"/>
    <s v="K15"/>
    <m/>
  </r>
  <r>
    <s v="MS SR"/>
    <m/>
    <x v="0"/>
    <s v="Úrad"/>
    <n v="2"/>
    <s v="Ostatné investičné projekty realizované v rámci POO"/>
    <x v="1"/>
    <s v="Realizácia"/>
    <n v="1502314.5143227875"/>
    <x v="0"/>
    <x v="0"/>
    <s v="nie"/>
    <m/>
    <n v="137"/>
    <n v="6"/>
    <s v="K15"/>
    <s v="realne doposiaľ dosiahnutá úspora HW modernizácia"/>
  </r>
  <r>
    <s v="MS SR"/>
    <m/>
    <x v="0"/>
    <s v="Úrad"/>
    <n v="2"/>
    <s v="Ostatné investičné projekty realizované v rámci POO"/>
    <x v="1"/>
    <s v="Realizácia"/>
    <n v="300462.90286455752"/>
    <x v="0"/>
    <x v="1"/>
    <s v="nie"/>
    <m/>
    <n v="137"/>
    <n v="6"/>
    <s v="K15"/>
    <m/>
  </r>
  <r>
    <s v="MS SR"/>
    <m/>
    <x v="0"/>
    <s v="Úrad"/>
    <n v="3"/>
    <s v="Digitalizácia procesov insolvenčných konaní"/>
    <x v="1"/>
    <s v="Realizácia"/>
    <n v="406963.71"/>
    <x v="1"/>
    <x v="0"/>
    <s v="nie"/>
    <m/>
    <n v="137"/>
    <n v="4"/>
    <s v="K14"/>
    <m/>
  </r>
  <r>
    <s v="MS SR"/>
    <m/>
    <x v="0"/>
    <s v="Úrad"/>
    <n v="3"/>
    <s v="Digitalizácia procesov insolvenčných konaní"/>
    <x v="1"/>
    <s v="Realizácia"/>
    <n v="81392.742000000013"/>
    <x v="1"/>
    <x v="1"/>
    <s v="nie"/>
    <m/>
    <n v="137"/>
    <n v="4"/>
    <s v="K14"/>
    <m/>
  </r>
  <r>
    <s v="MS SR"/>
    <m/>
    <x v="0"/>
    <s v="Úrad"/>
    <n v="3"/>
    <s v="Digitalizácia procesov insolvenčných konaní"/>
    <x v="1"/>
    <s v="Realizácia"/>
    <n v="2700873.31"/>
    <x v="0"/>
    <x v="0"/>
    <s v="nie"/>
    <m/>
    <n v="137"/>
    <n v="4"/>
    <s v="K14"/>
    <m/>
  </r>
  <r>
    <s v="MS SR"/>
    <m/>
    <x v="0"/>
    <s v="Úrad"/>
    <n v="3"/>
    <s v="Digitalizácia procesov insolvenčných konaní"/>
    <x v="1"/>
    <s v="Realizácia"/>
    <n v="540174.66200000001"/>
    <x v="0"/>
    <x v="1"/>
    <s v="nie"/>
    <m/>
    <n v="137"/>
    <n v="4"/>
    <s v="K14"/>
    <m/>
  </r>
  <r>
    <s v="MS SR"/>
    <m/>
    <x v="0"/>
    <s v="Úrad"/>
    <n v="3"/>
    <s v=" Digitalizácia procesov insolvenčných konaní - dofinancovanie investičných zámerov v rámci POO"/>
    <x v="1"/>
    <s v="Realizácia"/>
    <n v="2812084.99"/>
    <x v="0"/>
    <x v="0"/>
    <s v="nie"/>
    <m/>
    <n v="137"/>
    <n v="4"/>
    <s v="K15"/>
    <s v=" Ušetrené prostriedkov z K14 na dofinancovanie investícií z POO"/>
  </r>
  <r>
    <s v="MS SR"/>
    <m/>
    <x v="0"/>
    <s v="Úrad"/>
    <n v="3"/>
    <s v=" Digitalizácia procesov insolvenčných konaní - dofinancovanie investičných zámerov v rámci POO"/>
    <x v="1"/>
    <s v="Realizácia"/>
    <n v="562416.99800000002"/>
    <x v="0"/>
    <x v="1"/>
    <s v="nie"/>
    <m/>
    <n v="137"/>
    <n v="4"/>
    <s v="K15"/>
    <s v=" Ušetrené prostriedkov z K14 na dofinancovanie investícií z POO"/>
  </r>
  <r>
    <s v="MS SR"/>
    <m/>
    <x v="0"/>
    <s v="Úrad"/>
    <n v="4"/>
    <s v=" Podporné nástroje reformy súdnej mapy - IS pre podpornú analytickú platformu na súdy"/>
    <x v="1"/>
    <s v="Realizácia"/>
    <n v="200000"/>
    <x v="1"/>
    <x v="0"/>
    <s v="nie"/>
    <m/>
    <n v="137"/>
    <n v="2"/>
    <s v="K15"/>
    <m/>
  </r>
  <r>
    <s v="MS SR"/>
    <m/>
    <x v="0"/>
    <s v="Úrad"/>
    <n v="4"/>
    <s v=" Podporné nástroje reformy súdnej mapy - IS pre podpornú analytickú platformu na súdy"/>
    <x v="1"/>
    <s v="Realizácia"/>
    <n v="40000"/>
    <x v="1"/>
    <x v="1"/>
    <s v="nie"/>
    <m/>
    <n v="137"/>
    <n v="2"/>
    <s v="K15"/>
    <m/>
  </r>
  <r>
    <s v="MS SR"/>
    <m/>
    <x v="0"/>
    <s v="Úrad"/>
    <n v="5"/>
    <s v="Vybudovanie bezpečnostného dohľadového centra v prostredí Ministerstva spravodlivosti SR"/>
    <x v="1"/>
    <s v="Realizácia"/>
    <n v="4287507.5"/>
    <x v="1"/>
    <x v="0"/>
    <s v="nie"/>
    <m/>
    <n v="137"/>
    <n v="0"/>
    <s v="K17"/>
    <m/>
  </r>
  <r>
    <s v="MS SR"/>
    <m/>
    <x v="0"/>
    <s v="Úrad"/>
    <n v="5"/>
    <s v="Vybudovanie bezpečnostného dohľadového centra v prostredí Ministerstva spravodlivosti SR"/>
    <x v="1"/>
    <s v="Realizácia"/>
    <n v="857501.5"/>
    <x v="1"/>
    <x v="1"/>
    <s v="nie"/>
    <m/>
    <n v="137"/>
    <n v="0"/>
    <s v="K17"/>
    <m/>
  </r>
  <r>
    <s v="MS SR"/>
    <m/>
    <x v="0"/>
    <s v="Úrad -SIRP"/>
    <n v="6"/>
    <s v="Obnova HW pre IS CMS - projekt ESMO"/>
    <x v="1"/>
    <s v="Realizácia"/>
    <n v="450000"/>
    <x v="1"/>
    <x v="2"/>
    <s v="nie"/>
    <m/>
    <n v="112"/>
    <n v="6"/>
    <s v="ŠR"/>
    <m/>
  </r>
  <r>
    <s v="MS SR"/>
    <m/>
    <x v="0"/>
    <s v="Úrad -SIRP"/>
    <n v="6"/>
    <s v="Obnova HW pre IS CMS - projekt ESMO"/>
    <x v="1"/>
    <s v="Realizácia"/>
    <n v="450000"/>
    <x v="0"/>
    <x v="2"/>
    <s v="nie"/>
    <m/>
    <n v="112"/>
    <n v="6"/>
    <s v="ŠR"/>
    <m/>
  </r>
  <r>
    <s v="MS SR"/>
    <m/>
    <x v="0"/>
    <s v="Úrad -SIRP"/>
    <n v="6"/>
    <s v="Modernizácia (vybudovanie nového)  informačného systému Obchodný vestník"/>
    <x v="1"/>
    <s v="Príprava + realizácia"/>
    <n v="1008000"/>
    <x v="0"/>
    <x v="3"/>
    <s v="nie"/>
    <m/>
    <n v="112"/>
    <n v="6"/>
    <s v="OPSK"/>
    <m/>
  </r>
  <r>
    <s v="MS SR"/>
    <m/>
    <x v="0"/>
    <s v="Úrad -SIRP"/>
    <n v="7"/>
    <s v="Modernizácia IS SlovLex"/>
    <x v="1"/>
    <s v="Príprava + realizácia"/>
    <n v="6000000"/>
    <x v="0"/>
    <x v="3"/>
    <s v="nie"/>
    <m/>
    <n v="112"/>
    <n v="0"/>
    <s v="OPSK"/>
    <m/>
  </r>
  <r>
    <s v="MS SR"/>
    <m/>
    <x v="0"/>
    <s v="Úrad -SIRP"/>
    <n v="7"/>
    <s v="Modernizácia IS SlovLex"/>
    <x v="1"/>
    <s v="Príprava + realizácia"/>
    <n v="6000000"/>
    <x v="2"/>
    <x v="3"/>
    <s v="nie"/>
    <m/>
    <n v="112"/>
    <n v="0"/>
    <s v="OPSK"/>
    <m/>
  </r>
  <r>
    <s v="MS SR"/>
    <m/>
    <x v="0"/>
    <s v="Úrad -SIRP"/>
    <n v="7"/>
    <s v="Modernizácia IS SlovLex"/>
    <x v="1"/>
    <s v="Príprava + realizácia"/>
    <n v="6000000"/>
    <x v="3"/>
    <x v="3"/>
    <s v="nie"/>
    <m/>
    <n v="112"/>
    <n v="0"/>
    <s v="OPSK"/>
    <m/>
  </r>
  <r>
    <s v="MS SR"/>
    <m/>
    <x v="0"/>
    <s v="Úrad -SIRP"/>
    <n v="8"/>
    <s v="IS RESS - Prechod IS RESS do cloudu"/>
    <x v="1"/>
    <s v="Príprava + realizácia"/>
    <n v="810000"/>
    <x v="0"/>
    <x v="3"/>
    <s v="nie"/>
    <m/>
    <n v="109"/>
    <n v="0"/>
    <s v="OPSK"/>
    <m/>
  </r>
  <r>
    <s v="MS SR"/>
    <m/>
    <x v="0"/>
    <s v="Úrad -SIRP"/>
    <n v="8"/>
    <s v="Vybudovanie  informačného systému analytického centra (ISAC)"/>
    <x v="1"/>
    <s v="Realizácia"/>
    <n v="767118.2"/>
    <x v="0"/>
    <x v="3"/>
    <s v="nie"/>
    <m/>
    <n v="109"/>
    <n v="0"/>
    <s v="OPSK"/>
    <m/>
  </r>
  <r>
    <s v="MS SR"/>
    <m/>
    <x v="0"/>
    <s v="Úrad -SIRP"/>
    <n v="8"/>
    <s v="Elektronický súdny spis - optimalizácia architektúry"/>
    <x v="1"/>
    <s v="Realizácia"/>
    <n v="750000"/>
    <x v="0"/>
    <x v="4"/>
    <s v="nie"/>
    <m/>
    <n v="109"/>
    <n v="0"/>
    <s v="OPSK/POO"/>
    <m/>
  </r>
  <r>
    <s v="MS SR"/>
    <m/>
    <x v="0"/>
    <s v="Úrad -SIRP"/>
    <n v="8"/>
    <s v="Aplikačný monitoring"/>
    <x v="1"/>
    <s v="Príprava + realizácia"/>
    <n v="500000"/>
    <x v="0"/>
    <x v="4"/>
    <s v="nie"/>
    <m/>
    <n v="109"/>
    <n v="0"/>
    <s v="OPSK/POO"/>
    <m/>
  </r>
  <r>
    <s v="MS SR"/>
    <m/>
    <x v="0"/>
    <s v="ÚpSZM"/>
    <n v="8"/>
    <s v="Vybudovanie  informačného systému pre evidenciu zaisteného majetku"/>
    <x v="1"/>
    <s v="Príprava + realizácia"/>
    <n v="962000"/>
    <x v="0"/>
    <x v="3"/>
    <s v="nie"/>
    <m/>
    <n v="109"/>
    <n v="0"/>
    <s v="OPSK"/>
    <m/>
  </r>
  <r>
    <s v="MS SR"/>
    <m/>
    <x v="0"/>
    <s v="Úrad -SIRP"/>
    <n v="8"/>
    <s v="IS RESS - Budovanie nových registrov"/>
    <x v="1"/>
    <s v="Príprava + realizácia"/>
    <n v="850000"/>
    <x v="0"/>
    <x v="3"/>
    <s v="nie"/>
    <m/>
    <n v="109"/>
    <n v="0"/>
    <s v="OPSK"/>
    <m/>
  </r>
  <r>
    <s v="MS SR"/>
    <m/>
    <x v="0"/>
    <s v="Úrad -SIRP"/>
    <n v="8"/>
    <s v="Náhrada nepodporovaných operačných systémov - SQl"/>
    <x v="1"/>
    <s v="Realizácia"/>
    <n v="290280"/>
    <x v="1"/>
    <x v="2"/>
    <s v="nie"/>
    <m/>
    <n v="109"/>
    <n v="0"/>
    <s v="ŠR"/>
    <m/>
  </r>
  <r>
    <s v="MS SR"/>
    <m/>
    <x v="0"/>
    <s v="Úrad -SIRP"/>
    <n v="9"/>
    <s v="SW pre prepis reči na text"/>
    <x v="1"/>
    <s v="Realizácia"/>
    <n v="1200000"/>
    <x v="0"/>
    <x v="3"/>
    <s v="nie"/>
    <m/>
    <n v="107"/>
    <n v="0"/>
    <s v="OPSK"/>
    <m/>
  </r>
  <r>
    <s v="MS SR"/>
    <m/>
    <x v="0"/>
    <s v="Úrad -SIRP"/>
    <s v="zazmluvnené"/>
    <s v="Rekonštrukcia a modernizácia IS  BAI"/>
    <x v="1"/>
    <s v="Realizácia"/>
    <n v="578664"/>
    <x v="1"/>
    <x v="2"/>
    <s v="áno"/>
    <s v="https://www.crz.gov.sk/4471081/"/>
    <m/>
    <m/>
    <s v="ŠR"/>
    <m/>
  </r>
  <r>
    <s v="MS SR"/>
    <m/>
    <x v="0"/>
    <s v="Úrad -SIRP"/>
    <s v="balík projektov &lt; 1M"/>
    <s v="financovanie IT projektov &lt; 1M"/>
    <x v="1"/>
    <s v="Realizácia"/>
    <n v="499720"/>
    <x v="1"/>
    <x v="2"/>
    <s v="nie"/>
    <m/>
    <m/>
    <m/>
    <s v="ŠR"/>
    <m/>
  </r>
  <r>
    <s v="MS SR"/>
    <m/>
    <x v="0"/>
    <s v="Úrad -SIRP"/>
    <s v="balík projektov &lt; 1M"/>
    <s v="financovanie IT projektov &lt; 1M"/>
    <x v="1"/>
    <s v="Realizácia"/>
    <n v="350000"/>
    <x v="0"/>
    <x v="2"/>
    <s v="nie"/>
    <m/>
    <m/>
    <m/>
    <s v="ŠR"/>
    <m/>
  </r>
  <r>
    <s v="MS SR"/>
    <m/>
    <x v="0"/>
    <s v="Úrad -SIRP"/>
    <s v="balík projektov &lt; 1M"/>
    <s v="financovanie IT projektov &lt; 1M"/>
    <x v="1"/>
    <s v="Realizácia"/>
    <n v="300000"/>
    <x v="2"/>
    <x v="2"/>
    <s v="nie"/>
    <m/>
    <m/>
    <m/>
    <s v="ŠR"/>
    <m/>
  </r>
  <r>
    <s v="MS SR"/>
    <m/>
    <x v="0"/>
    <s v="Úrad -SIRP"/>
    <s v="balík projektov &lt; 1M"/>
    <s v="financovanie IT projektov &lt; 1M"/>
    <x v="1"/>
    <s v="Realizácia"/>
    <n v="150000"/>
    <x v="3"/>
    <x v="2"/>
    <s v="nie"/>
    <m/>
    <m/>
    <m/>
    <s v="ŠR"/>
    <m/>
  </r>
  <r>
    <s v="MS SR"/>
    <m/>
    <x v="0"/>
    <s v="Úrad -SIRP"/>
    <s v="balík projektov &lt; 1M"/>
    <s v="financovanie IT projektov &lt; 1M"/>
    <x v="1"/>
    <s v="Realizácia"/>
    <n v="230000"/>
    <x v="4"/>
    <x v="2"/>
    <s v="nie"/>
    <m/>
    <m/>
    <m/>
    <s v="ŠR"/>
    <m/>
  </r>
  <r>
    <s v="MS SR"/>
    <m/>
    <x v="0"/>
    <s v="Úrad -SIRP"/>
    <s v="balík projektov &lt; 1M"/>
    <s v="financovanie IT projektov &lt; 1M"/>
    <x v="1"/>
    <s v="Realizácia"/>
    <n v="200000"/>
    <x v="5"/>
    <x v="2"/>
    <s v="nie"/>
    <m/>
    <m/>
    <m/>
    <s v="ŠR"/>
    <m/>
  </r>
  <r>
    <s v="MS SR"/>
    <m/>
    <x v="0"/>
    <s v="Súdy a org."/>
    <n v="1"/>
    <s v="Obnova vozového parku"/>
    <x v="2"/>
    <s v="Príprava + realizácia"/>
    <n v="500000"/>
    <x v="1"/>
    <x v="2"/>
    <s v="nie"/>
    <m/>
    <n v="73"/>
    <n v="0"/>
    <s v="ŠR"/>
    <m/>
  </r>
  <r>
    <s v="MS SR"/>
    <m/>
    <x v="0"/>
    <s v="Súdy a org."/>
    <n v="1"/>
    <s v="Obnova vozového parku"/>
    <x v="2"/>
    <s v="Príprava + realizácia"/>
    <n v="500000"/>
    <x v="0"/>
    <x v="2"/>
    <s v="nie"/>
    <m/>
    <n v="73"/>
    <n v="0"/>
    <s v="ŠR"/>
    <m/>
  </r>
  <r>
    <s v="MS SR"/>
    <m/>
    <x v="0"/>
    <s v="Súdy a org."/>
    <n v="1"/>
    <s v="Obnova vozového parku"/>
    <x v="2"/>
    <s v="Príprava + realizácia"/>
    <n v="500000"/>
    <x v="2"/>
    <x v="2"/>
    <s v="nie"/>
    <m/>
    <n v="73"/>
    <n v="0"/>
    <s v="ŠR"/>
    <m/>
  </r>
  <r>
    <s v="MS SR"/>
    <m/>
    <x v="0"/>
    <s v="Súdy a org."/>
    <n v="1"/>
    <s v="Obnova vozového parku"/>
    <x v="2"/>
    <s v="Príprava + realizácia"/>
    <n v="500000"/>
    <x v="3"/>
    <x v="2"/>
    <s v="nie"/>
    <m/>
    <n v="73"/>
    <n v="0"/>
    <s v="ŠR"/>
    <m/>
  </r>
  <r>
    <s v="MS SR"/>
    <m/>
    <x v="0"/>
    <s v="Súdy a org."/>
    <n v="1"/>
    <s v="Obnova vozového parku"/>
    <x v="2"/>
    <s v="Príprava + realizácia"/>
    <n v="500000"/>
    <x v="4"/>
    <x v="2"/>
    <s v="nie"/>
    <m/>
    <n v="73"/>
    <n v="0"/>
    <s v="ŠR"/>
    <m/>
  </r>
  <r>
    <s v="MS SR"/>
    <m/>
    <x v="0"/>
    <s v="Súdy a org."/>
    <n v="1"/>
    <s v="Obnova vozového parku"/>
    <x v="2"/>
    <s v="Príprava + realizácia"/>
    <n v="500000"/>
    <x v="5"/>
    <x v="2"/>
    <s v="nie"/>
    <m/>
    <n v="73"/>
    <n v="0"/>
    <s v="ŠR"/>
    <m/>
  </r>
  <r>
    <s v="MS SR"/>
    <m/>
    <x v="0"/>
    <s v="Úrad -SIRP"/>
    <n v="1"/>
    <s v="Obnova technických zariadení novej generácie - projekt ESMO ( v závislosti od schválenej legislatívy)"/>
    <x v="3"/>
    <s v="Realizácia"/>
    <n v="4800000"/>
    <x v="0"/>
    <x v="2"/>
    <s v="nie"/>
    <m/>
    <n v="132"/>
    <n v="0"/>
    <s v="ŠR"/>
    <m/>
  </r>
  <r>
    <s v="MS SR"/>
    <m/>
    <x v="0"/>
    <s v="Úrad -SIRP"/>
    <n v="1"/>
    <s v="Obnova technických zariadení novej generácie - projekt ESMO ( v závislosti od schválenej legislatívy)"/>
    <x v="3"/>
    <s v="Realizácia"/>
    <n v="5000000"/>
    <x v="2"/>
    <x v="2"/>
    <s v="nie"/>
    <m/>
    <n v="132"/>
    <n v="0"/>
    <s v="ŠR"/>
    <m/>
  </r>
  <r>
    <s v="MS SR"/>
    <m/>
    <x v="0"/>
    <s v="Úrad -SIRP"/>
    <n v="1"/>
    <s v="Obnova technických zariadení novej generácie - projekt ESMO ( v závislosti od schválenej legislatívy)"/>
    <x v="3"/>
    <s v="Realizácia"/>
    <n v="5000000"/>
    <x v="3"/>
    <x v="2"/>
    <s v="nie"/>
    <m/>
    <n v="132"/>
    <n v="0"/>
    <s v="ŠR"/>
    <m/>
  </r>
  <r>
    <s v="MS SR"/>
    <m/>
    <x v="0"/>
    <s v="Súdy a org."/>
    <n v="2"/>
    <s v="Ochrana objektov"/>
    <x v="3"/>
    <s v="Príprava + realizácia"/>
    <n v="100000"/>
    <x v="1"/>
    <x v="2"/>
    <s v="nie"/>
    <m/>
    <n v="75"/>
    <n v="0"/>
    <s v="ŠR"/>
    <m/>
  </r>
  <r>
    <s v="MS SR"/>
    <m/>
    <x v="0"/>
    <s v="Súdy a org."/>
    <n v="2"/>
    <s v="Ochrana objektov"/>
    <x v="3"/>
    <s v="Príprava + realizácia"/>
    <n v="100000"/>
    <x v="0"/>
    <x v="2"/>
    <s v="nie"/>
    <m/>
    <n v="75"/>
    <n v="0"/>
    <s v="ŠR"/>
    <m/>
  </r>
  <r>
    <s v="MS SR"/>
    <m/>
    <x v="0"/>
    <s v="Súdy a org."/>
    <n v="2"/>
    <s v="Ochrana objektov"/>
    <x v="3"/>
    <s v="Príprava + realizácia"/>
    <n v="100000"/>
    <x v="2"/>
    <x v="2"/>
    <s v="nie"/>
    <m/>
    <n v="75"/>
    <n v="0"/>
    <s v="ŠR"/>
    <m/>
  </r>
  <r>
    <s v="MS SR"/>
    <m/>
    <x v="0"/>
    <s v="Súdy a org."/>
    <n v="2"/>
    <s v="Ochrana objektov"/>
    <x v="3"/>
    <s v="Príprava + realizácia"/>
    <n v="100000"/>
    <x v="3"/>
    <x v="2"/>
    <s v="nie"/>
    <m/>
    <n v="75"/>
    <n v="0"/>
    <s v="ŠR"/>
    <m/>
  </r>
  <r>
    <s v="MS SR"/>
    <m/>
    <x v="0"/>
    <s v="Súdy a org."/>
    <n v="2"/>
    <s v="Ochrana objektov"/>
    <x v="3"/>
    <s v="Príprava + realizácia"/>
    <n v="100000"/>
    <x v="4"/>
    <x v="2"/>
    <s v="nie"/>
    <m/>
    <n v="75"/>
    <n v="0"/>
    <s v="ŠR"/>
    <m/>
  </r>
  <r>
    <s v="MS SR"/>
    <m/>
    <x v="0"/>
    <s v="Súdy a org."/>
    <n v="2"/>
    <s v="Ochrana objektov"/>
    <x v="3"/>
    <s v="Príprava + realizácia"/>
    <n v="100000"/>
    <x v="5"/>
    <x v="2"/>
    <s v="nie"/>
    <m/>
    <n v="75"/>
    <n v="0"/>
    <s v="ŠR"/>
    <m/>
  </r>
  <r>
    <s v="MS SR"/>
    <m/>
    <x v="0"/>
    <s v="Súdy a org."/>
    <n v="3"/>
    <s v="Klimatizácie pre súdy a org."/>
    <x v="3"/>
    <s v="Príprava + realizácia"/>
    <n v="250000"/>
    <x v="1"/>
    <x v="2"/>
    <s v="nie"/>
    <m/>
    <n v="54"/>
    <n v="0"/>
    <s v="ŠR"/>
    <m/>
  </r>
  <r>
    <s v="MS SR"/>
    <m/>
    <x v="0"/>
    <s v="Súdy a org."/>
    <n v="3"/>
    <s v="Klimatizácie pre súdy a org."/>
    <x v="3"/>
    <s v="Príprava + realizácia"/>
    <n v="250000"/>
    <x v="0"/>
    <x v="2"/>
    <s v="nie"/>
    <m/>
    <n v="54"/>
    <n v="0"/>
    <s v="ŠR"/>
    <m/>
  </r>
  <r>
    <s v="MS SR"/>
    <m/>
    <x v="0"/>
    <s v="Súdy a org."/>
    <n v="3"/>
    <s v="Klimatizácie pre súdy a org."/>
    <x v="3"/>
    <s v="Príprava + realizácia"/>
    <n v="250000"/>
    <x v="2"/>
    <x v="2"/>
    <s v="nie"/>
    <m/>
    <n v="54"/>
    <n v="0"/>
    <s v="ŠR"/>
    <m/>
  </r>
  <r>
    <s v="MS SR"/>
    <m/>
    <x v="0"/>
    <s v="Súdy a org."/>
    <n v="3"/>
    <s v="Klimatizácie pre súdy a org."/>
    <x v="3"/>
    <s v="Príprava + realizácia"/>
    <n v="250000"/>
    <x v="3"/>
    <x v="2"/>
    <s v="nie"/>
    <m/>
    <n v="54"/>
    <n v="0"/>
    <s v="ŠR"/>
    <m/>
  </r>
  <r>
    <s v="MS SR"/>
    <m/>
    <x v="0"/>
    <s v="Súdy a org."/>
    <n v="3"/>
    <s v="Klimatizácie pre súdy a org."/>
    <x v="3"/>
    <s v="Príprava + realizácia"/>
    <n v="250000"/>
    <x v="4"/>
    <x v="2"/>
    <s v="nie"/>
    <m/>
    <n v="54"/>
    <n v="0"/>
    <s v="ŠR"/>
    <m/>
  </r>
  <r>
    <s v="MS SR"/>
    <m/>
    <x v="0"/>
    <s v="Súdy a org."/>
    <n v="3"/>
    <s v="Klimatizácie pre súdy a org."/>
    <x v="3"/>
    <s v="Príprava + realizácia"/>
    <n v="250000"/>
    <x v="5"/>
    <x v="2"/>
    <s v="nie"/>
    <m/>
    <n v="54"/>
    <n v="0"/>
    <s v="ŠR"/>
    <m/>
  </r>
  <r>
    <s v="MS SR"/>
    <n v="35418"/>
    <x v="1"/>
    <s v="ZVJS"/>
    <s v="zazmluvnené"/>
    <s v="Výstavba objektu pre výkon trestu ÚVV a ÚVTOS Žilina"/>
    <x v="0"/>
    <s v="Realizácia"/>
    <n v="1248830.5900000001"/>
    <x v="1"/>
    <x v="2"/>
    <s v="áno"/>
    <s v="https://www.crz.gov.sk/data/att/4696253.pdf"/>
    <m/>
    <m/>
    <s v="Odovzdané stavenisko 03/2024"/>
    <s v="Realzácia 2024-2027"/>
  </r>
  <r>
    <s v="MS SR"/>
    <n v="35418"/>
    <x v="1"/>
    <s v="ZVJS"/>
    <s v="zazmluvnené"/>
    <s v="Výstavba objektu pre výkon trestu ÚVV a ÚVTOS Žilina"/>
    <x v="0"/>
    <s v="Realizácia"/>
    <n v="4052686.15"/>
    <x v="0"/>
    <x v="2"/>
    <s v="áno"/>
    <s v="https://www.crz.gov.sk/data/att/4696253.pdf"/>
    <m/>
    <m/>
    <m/>
    <m/>
  </r>
  <r>
    <s v="MS SR"/>
    <n v="35418"/>
    <x v="1"/>
    <s v="ZVJS"/>
    <s v="zazmluvnené"/>
    <s v="Výstavba objektu pre výkon trestu ÚVV a ÚVTOS Žilina"/>
    <x v="0"/>
    <s v="Realizácia"/>
    <n v="1237001.55"/>
    <x v="2"/>
    <x v="2"/>
    <s v="áno"/>
    <s v="https://www.crz.gov.sk/data/att/4696253.pdf"/>
    <m/>
    <m/>
    <m/>
    <m/>
  </r>
  <r>
    <s v="MS SR"/>
    <n v="35418"/>
    <x v="1"/>
    <s v="ZVJS"/>
    <s v="zazmluvnené"/>
    <s v="Výstavba objektu pre výkon trestu ÚVV a ÚVTOS Žilina"/>
    <x v="0"/>
    <s v="Realizácia"/>
    <n v="97232.97"/>
    <x v="3"/>
    <x v="2"/>
    <s v="áno"/>
    <s v="https://www.crz.gov.sk/data/att/4696253.pdf"/>
    <m/>
    <m/>
    <m/>
    <s v="Vyplatenie kolaudačnej raty"/>
  </r>
  <r>
    <s v="MS SR"/>
    <n v="35418"/>
    <x v="1"/>
    <s v="ZVJS"/>
    <s v="zazmluvnené"/>
    <s v="Výstavba objektu pre výkon trestu ÚVV a ÚVTOS Žilina"/>
    <x v="0"/>
    <s v="Realizácia"/>
    <n v="204205.94"/>
    <x v="5"/>
    <x v="2"/>
    <s v="áno"/>
    <s v="https://www.crz.gov.sk/data/att/4696253.pdf"/>
    <m/>
    <m/>
    <m/>
    <s v="Vyplatenie kolaudačnej raty"/>
  </r>
  <r>
    <s v="MS SR"/>
    <n v="39655"/>
    <x v="1"/>
    <s v="ZVJS"/>
    <s v="zazmluvnené"/>
    <s v="Rekonštrukcia a modernizácia tepelného hospodárstva v ústave Sučany"/>
    <x v="0"/>
    <s v="Realizácia"/>
    <n v="2277212.65"/>
    <x v="1"/>
    <x v="2"/>
    <s v="áno"/>
    <s v="https://www.crz.gov.sk/data/att/4436832.pdf"/>
    <m/>
    <m/>
    <s v="Odovzdané stavenisko 10/2023"/>
    <s v="Realzácia 2023-2024"/>
  </r>
  <r>
    <s v="MS SR"/>
    <n v="48153"/>
    <x v="1"/>
    <s v="ZVJS"/>
    <s v="zazmluvnené"/>
    <s v="Obnova objektu č.13 -Slobodáreň ústav B. Bystrica"/>
    <x v="0"/>
    <s v="Realizácia"/>
    <n v="635090.03"/>
    <x v="1"/>
    <x v="2"/>
    <s v="áno"/>
    <s v="https://www.crz.gov.sk/data/att/4793436.pdf"/>
    <m/>
    <m/>
    <s v="Odovzdané stavenisko 03/2023"/>
    <s v="Realzácia 2024"/>
  </r>
  <r>
    <s v="MS SR"/>
    <n v="42283"/>
    <x v="1"/>
    <s v="ZVJS"/>
    <s v="zazmluvnené"/>
    <s v="Rekonštrukcia výrobnej haly v ÚVTOS pre mladistvých Sučany"/>
    <x v="0"/>
    <s v="Projektová príprava"/>
    <n v="96000"/>
    <x v="1"/>
    <x v="2"/>
    <s v="áno"/>
    <s v="https://www.crz.gov.sk/data/att/4339733.pdf"/>
    <m/>
    <m/>
    <s v="ZOD z roku 2023"/>
    <s v="Inžinierska činnosť, stavebné konanie a verejná súťaž na zhotoviteľa  v roku 2024. Realizácia v roku 2025"/>
  </r>
  <r>
    <s v="MS SR"/>
    <n v="48726"/>
    <x v="1"/>
    <s v="ZVJS"/>
    <s v="zazmluvnené"/>
    <s v="Rekonštrukcia a modernizácia tepelného hospodárstva v ústave Prešov"/>
    <x v="0"/>
    <s v="Projektová príprava"/>
    <n v="48480"/>
    <x v="1"/>
    <x v="2"/>
    <s v="áno"/>
    <s v="https://www.crz.gov.sk/data/att/4682887.pdf"/>
    <m/>
    <m/>
    <s v="ZOD z roku 2024"/>
    <s v="Inžinierska činnosť, stavebné konanie a verejná súťaž na zhotoviteľa  v roku 2024. Realizácia v roku 2025"/>
  </r>
  <r>
    <s v="MS SR"/>
    <n v="48451"/>
    <x v="1"/>
    <s v="ZVJS"/>
    <n v="1"/>
    <s v="Rekonštrukcia objektu č. 19 Väzba v ÚVTOS a ÚVV Leopoldov. Obnova pamiatkovo chránených a historických objektov "/>
    <x v="0"/>
    <s v="Realizácia"/>
    <n v="4249110"/>
    <x v="0"/>
    <x v="3"/>
    <s v="nie"/>
    <m/>
    <n v="212"/>
    <n v="162"/>
    <s v="ZVJS sa bude uchádzať o financovanie z OPSK. Cena určená z PD vypracovanej v roku 2023. Neoprávnené aktivity podľa výzvy budú financované zo ŠR"/>
    <s v="Budovy - energetická efektívnosť"/>
  </r>
  <r>
    <s v="MS SR"/>
    <n v="48451"/>
    <x v="1"/>
    <s v="ZVJS"/>
    <n v="1"/>
    <s v="Rekonštrukcia objektu č. 19 Väzba v ÚVTOS a ÚVV Leopoldov. Obnova pamiatkovo chránených a historických objektov "/>
    <x v="0"/>
    <s v="Realizácia"/>
    <n v="4249110"/>
    <x v="2"/>
    <x v="3"/>
    <s v="nie"/>
    <m/>
    <n v="212"/>
    <n v="162"/>
    <m/>
    <s v="Budovy - energetická efektívnosť"/>
  </r>
  <r>
    <s v="MS SR"/>
    <n v="48452"/>
    <x v="1"/>
    <s v="ZVJS"/>
    <n v="2"/>
    <s v="Rekonštrukcia obj.č.18 ubytovňa VII. oddiel v ÚVTOS a ÚVV Leopoldov. Obnova pamiatkovo chránených a historických objektov."/>
    <x v="0"/>
    <s v="Realizácia"/>
    <n v="3133547.4960000003"/>
    <x v="0"/>
    <x v="3"/>
    <s v="nie"/>
    <m/>
    <n v="212"/>
    <n v="156"/>
    <s v="ZVJS sa bude uchádzať o financovanie z OPSK. Cena určená z PD vypracovanej v roku 2023. Neoprávnené aktivity podľa výzvy budú financované zo ŠR"/>
    <s v="Budovy - energetická efektívnosť"/>
  </r>
  <r>
    <s v="MS SR"/>
    <n v="48452"/>
    <x v="1"/>
    <s v="ZVJS"/>
    <n v="2"/>
    <s v="Rekonštrukcia obj.č.18 ubytovňa VII. oddiel v ÚVTOS a ÚVV Leopoldov. Obnova pamiatkovo chránených a historických objektov."/>
    <x v="0"/>
    <s v="Realizácia"/>
    <n v="3133547.4960000003"/>
    <x v="2"/>
    <x v="3"/>
    <s v="nie"/>
    <m/>
    <n v="212"/>
    <n v="156"/>
    <m/>
    <m/>
  </r>
  <r>
    <s v="MS SR"/>
    <n v="42283"/>
    <x v="1"/>
    <s v="ZVJS"/>
    <n v="3"/>
    <s v="Rekonštrukcia výrobnej haly v ÚVTOS pre mladistvých Sučany "/>
    <x v="0"/>
    <s v="Realizácia"/>
    <n v="4948000"/>
    <x v="0"/>
    <x v="2"/>
    <s v="nie"/>
    <m/>
    <n v="212"/>
    <n v="152"/>
    <m/>
    <s v="Budovy - energetická efektívnosť"/>
  </r>
  <r>
    <s v="MS SR"/>
    <n v="48974"/>
    <x v="1"/>
    <s v="ZVJS"/>
    <n v="4"/>
    <s v="Rekonštrukcia obj.č.34 a obj. č. 22 v ústave Leopoldov. Zriadenie školiaceho a výcvikového strediska ZVJS. Obnova pamiatkovo chránených a historických objektov."/>
    <x v="0"/>
    <s v="Realizácia"/>
    <n v="6199598.0949999997"/>
    <x v="0"/>
    <x v="0"/>
    <s v="nie"/>
    <m/>
    <n v="212"/>
    <n v="0"/>
    <s v="ZVJS sa bude uchádzať o financovanie z POO. Neoprávnené aktivity podľa výzvy budú financované zo ŠR"/>
    <s v="Budovy - energetická efektívnosť"/>
  </r>
  <r>
    <s v="MS SR"/>
    <n v="48974"/>
    <x v="1"/>
    <s v="ZVJS"/>
    <n v="4"/>
    <s v="Rekonštrukcia obj.č.34 a obj. č. 22 v ústave Leopoldov. Zriadenie školiaceho a výcvikového strediska ZVJS. Obnova pamiatkovo chránených a historických objektov."/>
    <x v="0"/>
    <s v="Realizácia"/>
    <n v="1239920"/>
    <x v="0"/>
    <x v="1"/>
    <s v="nie"/>
    <m/>
    <n v="212"/>
    <n v="0"/>
    <m/>
    <s v="Budovy - energetická efektívnosť"/>
  </r>
  <r>
    <s v="MS SR"/>
    <n v="48974"/>
    <x v="1"/>
    <s v="ZVJS"/>
    <n v="4"/>
    <s v="Rekonštrukcia obj.č.34 a obj. č. 22 v ústave Leopoldov. Zriadenie školiaceho a výcvikového strediska ZVJS. Obnova pamiatkovo chránených a historických objektov."/>
    <x v="0"/>
    <s v="Realizácia"/>
    <n v="6199598.0949999997"/>
    <x v="2"/>
    <x v="0"/>
    <s v="nie"/>
    <m/>
    <n v="212"/>
    <n v="0"/>
    <m/>
    <s v="Budovy - energetická efektívnosť"/>
  </r>
  <r>
    <s v="MS SR"/>
    <n v="48974"/>
    <x v="1"/>
    <s v="ZVJS"/>
    <n v="4"/>
    <s v="Rekonštrukcia obj.č.34 a obj. č. 22 v ústave Leopoldov. Zriadenie školiaceho a výcvikového strediska ZVJS. Obnova pamiatkovo chránených a historických objektov."/>
    <x v="0"/>
    <s v="Realizácia"/>
    <n v="1239920"/>
    <x v="2"/>
    <x v="1"/>
    <s v="nie"/>
    <m/>
    <n v="212"/>
    <n v="0"/>
    <m/>
    <s v="Budovy - energetická efektívnosť"/>
  </r>
  <r>
    <s v="MS SR"/>
    <n v="48307"/>
    <x v="1"/>
    <s v="ZVJS"/>
    <n v="5"/>
    <s v="Viacúčelový komplex objekt č. 3 v ÚVTOS a ÚVV Ilava"/>
    <x v="0"/>
    <s v="Projektová príprava"/>
    <n v="575280"/>
    <x v="0"/>
    <x v="2"/>
    <s v="nie"/>
    <m/>
    <n v="202"/>
    <n v="230"/>
    <s v="V roku 2023 vypracovaný stavebný zámer. Cena PD určená odhadom."/>
    <s v="Budovy - energetická efektívnosť"/>
  </r>
  <r>
    <s v="MS SR"/>
    <n v="48307"/>
    <x v="1"/>
    <s v="ZVJS"/>
    <n v="5"/>
    <s v="Viacúčelový komplex objekt č. 3 v ÚVTOS a ÚVV Ilava"/>
    <x v="0"/>
    <s v="Realizácia"/>
    <n v="560000"/>
    <x v="2"/>
    <x v="2"/>
    <s v="nie"/>
    <m/>
    <n v="202"/>
    <n v="230"/>
    <s v="Cena realizácie určená zo stavebného zámeru"/>
    <s v="Budovy - energetická efektívnosť"/>
  </r>
  <r>
    <s v="MS SR"/>
    <n v="48307"/>
    <x v="1"/>
    <s v="ZVJS"/>
    <n v="5"/>
    <s v="Viacúčelový komplex objekt č. 3 v ÚVTOS a ÚVV Ilava"/>
    <x v="0"/>
    <s v="Realizácia"/>
    <n v="2636000"/>
    <x v="3"/>
    <x v="2"/>
    <s v="nie"/>
    <m/>
    <n v="202"/>
    <n v="230"/>
    <s v="Cena realizácie určená zo stavebného zámeru"/>
    <s v="Budovy - energetická efektívnosť"/>
  </r>
  <r>
    <s v="MS SR"/>
    <n v="48307"/>
    <x v="1"/>
    <s v="ZVJS"/>
    <n v="5"/>
    <s v="Viacúčelový komplex objekt č. 3 v ÚVTOS a ÚVV Ilava"/>
    <x v="0"/>
    <s v="Realizácia"/>
    <n v="3723720"/>
    <x v="4"/>
    <x v="2"/>
    <s v="nie"/>
    <m/>
    <n v="202"/>
    <n v="230"/>
    <s v="Cena realizácie určená zo stavebného zámeru"/>
    <s v="Budovy - energetická efektívnosť"/>
  </r>
  <r>
    <s v="MS SR"/>
    <n v="48960"/>
    <x v="1"/>
    <s v="ZVJS"/>
    <n v="6"/>
    <s v="Rekonštrukcia tepelného hospodárstva v ústave LRS Kováčová"/>
    <x v="0"/>
    <s v="Projektová príprava"/>
    <n v="60000"/>
    <x v="1"/>
    <x v="2"/>
    <s v="nie"/>
    <m/>
    <n v="197"/>
    <n v="218"/>
    <s v="Cena určená odhadom."/>
    <s v="Budovy - energetická efektívnosť"/>
  </r>
  <r>
    <s v="MS SR"/>
    <n v="48960"/>
    <x v="1"/>
    <s v="ZVJS"/>
    <n v="6"/>
    <s v="Rekonštrukcia tepelného hospodárstva v ústave LRS Kováčová"/>
    <x v="0"/>
    <s v="Realizácia"/>
    <n v="1100000"/>
    <x v="0"/>
    <x v="2"/>
    <s v="nie"/>
    <m/>
    <n v="197"/>
    <n v="218"/>
    <s v="Cena určená odhadom."/>
    <s v="Budovy - energetická efektívnosť"/>
  </r>
  <r>
    <s v="MS SR"/>
    <n v="48956"/>
    <x v="1"/>
    <s v="ZVJS"/>
    <n v="7"/>
    <s v="Rekonštrukcia a modernizácia tepelného hospodárstva v ústave Ružomberok"/>
    <x v="0"/>
    <s v="Príprava + realizácia"/>
    <n v="1200000"/>
    <x v="2"/>
    <x v="2"/>
    <s v="nie"/>
    <m/>
    <n v="197"/>
    <n v="162"/>
    <s v="Cena určená odhadom."/>
    <s v="Budovy - energetická efektívnosť"/>
  </r>
  <r>
    <s v="MS SR"/>
    <n v="48958"/>
    <x v="1"/>
    <s v="ZVJS"/>
    <n v="8"/>
    <s v="Rekonštrukcia a modernizácia tepelného hospodárstva v ústave Želiezovce"/>
    <x v="0"/>
    <s v="Príprava + realizácia"/>
    <n v="1550000"/>
    <x v="3"/>
    <x v="2"/>
    <s v="nie"/>
    <m/>
    <n v="197"/>
    <n v="126"/>
    <s v="Cena určená odhadom."/>
    <s v="Budovy - energetická efektívnosť"/>
  </r>
  <r>
    <s v="MS SR"/>
    <n v="48726"/>
    <x v="1"/>
    <s v="ZVJS"/>
    <n v="9"/>
    <s v="Rekonštrukcia a modernizácia tepelného hospodárstva v ústave Prešov"/>
    <x v="0"/>
    <s v="Realizácia"/>
    <n v="1200000"/>
    <x v="0"/>
    <x v="2"/>
    <s v="nie"/>
    <m/>
    <n v="197"/>
    <n v="94"/>
    <s v="Cena určená odhadom."/>
    <s v="Budovy - energetická efektívnosť"/>
  </r>
  <r>
    <s v="MS SR"/>
    <n v="48957"/>
    <x v="1"/>
    <s v="ZVJS"/>
    <n v="9"/>
    <s v="Rekonštrukcia a modernizácia tepelného hospodárstva v ústave Nitra Chrenová"/>
    <x v="0"/>
    <s v="Príprava + realizácia"/>
    <n v="1200000"/>
    <x v="2"/>
    <x v="2"/>
    <s v="nie"/>
    <m/>
    <n v="197"/>
    <n v="94"/>
    <s v="Cena určená odhadom."/>
    <s v="Budovy - energetická efektívnosť"/>
  </r>
  <r>
    <s v="MS SR"/>
    <n v="49574"/>
    <x v="1"/>
    <s v="ZVJS"/>
    <n v="10"/>
    <s v="Rekonštrukcia tepelného hospodárstva v ústave Ilava"/>
    <x v="0"/>
    <s v="Projektová príprava"/>
    <n v="100000"/>
    <x v="1"/>
    <x v="2"/>
    <s v="nie"/>
    <m/>
    <n v="197"/>
    <n v="78"/>
    <s v="Cena určená na základe koncepčného návrhu"/>
    <s v="Budovy - energetická efektívnosť"/>
  </r>
  <r>
    <s v="MS SR"/>
    <n v="49574"/>
    <x v="1"/>
    <s v="ZVJS"/>
    <n v="10"/>
    <s v="Rekonštrukcia tepelného hospodárstva v ústave Ilava"/>
    <x v="0"/>
    <s v="Realizácia"/>
    <n v="3000000"/>
    <x v="0"/>
    <x v="2"/>
    <s v="nie"/>
    <m/>
    <n v="197"/>
    <n v="78"/>
    <s v="Cena určená na základe koncepčného návrhu"/>
    <s v="Budovy - energetická efektívnosť"/>
  </r>
  <r>
    <s v="MS SR"/>
    <n v="48968"/>
    <x v="1"/>
    <s v="ZVJS"/>
    <n v="10"/>
    <s v="Rekonštrukcia tepelného hospodárstva v ústave Košice Šaca"/>
    <x v="0"/>
    <s v="Príprava + realizácia"/>
    <n v="1150000"/>
    <x v="0"/>
    <x v="2"/>
    <s v="nie"/>
    <m/>
    <n v="197"/>
    <n v="78"/>
    <s v="Cena určená odhadom."/>
    <s v="Budovy - energetická efektívnosť"/>
  </r>
  <r>
    <s v="MS SR"/>
    <n v="48963"/>
    <x v="1"/>
    <s v="ZVJS"/>
    <n v="11"/>
    <s v="Rekonštrukcia a modernizácia objektu monobloku v ÚVTOS Hrnčiarovce nad Parnou"/>
    <x v="0"/>
    <s v="Projektová príprava"/>
    <n v="500000"/>
    <x v="0"/>
    <x v="2"/>
    <s v="nie"/>
    <m/>
    <n v="183"/>
    <n v="218"/>
    <s v="Cena za PD určená odhadom."/>
    <s v="Budovy - energetická efektívnosť"/>
  </r>
  <r>
    <s v="MS SR"/>
    <n v="48963"/>
    <x v="1"/>
    <s v="ZVJS"/>
    <n v="11"/>
    <s v="Rekonštrukcia a modernizácia objektu monobloku v ÚVTOS Hrnčiarovce nad Parnou"/>
    <x v="0"/>
    <s v="Realizácia"/>
    <n v="3950000"/>
    <x v="2"/>
    <x v="2"/>
    <s v="nie"/>
    <m/>
    <n v="183"/>
    <n v="218"/>
    <s v="Cena za PD určená odhadom."/>
    <s v="Budovy - energetická efektívnosť"/>
  </r>
  <r>
    <s v="MS SR"/>
    <n v="48963"/>
    <x v="1"/>
    <s v="ZVJS"/>
    <n v="11"/>
    <s v="Rekonštrukcia a modernizácia objektu monobloku v ÚVTOS Hrnčiarovce nad Parnou"/>
    <x v="0"/>
    <s v="Realizácia"/>
    <n v="3950000"/>
    <x v="3"/>
    <x v="2"/>
    <s v="nie"/>
    <m/>
    <n v="183"/>
    <n v="218"/>
    <s v="Cena za PD určená odhadom."/>
    <s v="Budovy - energetická efektívnosť"/>
  </r>
  <r>
    <s v="MS SR"/>
    <n v="48963"/>
    <x v="1"/>
    <s v="ZVJS"/>
    <n v="11"/>
    <s v="Rekonštrukcia a modernizácia objektu monobloku v ÚVTOS Hrnčiarovce nad Parnou"/>
    <x v="0"/>
    <s v="Realizácia"/>
    <n v="3950000"/>
    <x v="4"/>
    <x v="2"/>
    <s v="nie"/>
    <m/>
    <n v="183"/>
    <n v="218"/>
    <s v="Cena za PD určená odhadom."/>
    <s v="Budovy - energetická efektívnosť"/>
  </r>
  <r>
    <s v="MS SR"/>
    <n v="48963"/>
    <x v="1"/>
    <s v="ZVJS"/>
    <n v="11"/>
    <s v="Rekonštrukcia a modernizácia objektu monobloku v ÚVTOS Hrnčiarovce nad Parnou"/>
    <x v="0"/>
    <s v="Realizácia"/>
    <n v="3950000"/>
    <x v="5"/>
    <x v="2"/>
    <s v="nie"/>
    <m/>
    <n v="183"/>
    <n v="218"/>
    <s v="Cena za PD určená odhadom."/>
    <s v="Budovy - energetická efektívnosť"/>
  </r>
  <r>
    <s v="MS SR"/>
    <n v="48970"/>
    <x v="1"/>
    <s v="ZVJS"/>
    <n v="12"/>
    <s v="Komplexná obnova objektov Ubytovne odsúdených G a H ústav Banská Bystrica Kráľová"/>
    <x v="0"/>
    <s v="Realizácia"/>
    <n v="2713076.01"/>
    <x v="0"/>
    <x v="3"/>
    <s v="nie"/>
    <m/>
    <n v="183"/>
    <n v="136"/>
    <s v="ZVJS sa bude uchádzať o financovanie z OPSK. Cena určená na základe PD. Neoprávnené aktivity podľa výzvy budú financované zo ŠR."/>
    <s v="Budovy - energetická efektívnosť"/>
  </r>
  <r>
    <s v="MS SR"/>
    <n v="48971"/>
    <x v="1"/>
    <s v="ZVJS"/>
    <n v="12"/>
    <s v="Komplexná obnova objektov Ubytovne odsúdených G a H ústav Banská Bystrica Kráľová"/>
    <x v="0"/>
    <s v="Realizácia"/>
    <n v="2713076.01"/>
    <x v="2"/>
    <x v="3"/>
    <s v="nie"/>
    <m/>
    <n v="183"/>
    <n v="136"/>
    <m/>
    <s v="Budovy - energetická efektívnosť"/>
  </r>
  <r>
    <s v="MS SR"/>
    <m/>
    <x v="1"/>
    <s v="ZVJS"/>
    <m/>
    <s v="Odstraňovanie havarijných stavov v oblasti nehnuteľného majetku (2024-2030)"/>
    <x v="0"/>
    <s v="Realizácia"/>
    <n v="1000000"/>
    <x v="1"/>
    <x v="2"/>
    <s v="nie"/>
    <m/>
    <m/>
    <m/>
    <s v="Každoročne"/>
    <s v="Budovy - energetická efektívnosť"/>
  </r>
  <r>
    <s v="MS SR"/>
    <m/>
    <x v="1"/>
    <s v="ZVJS"/>
    <m/>
    <s v="Odstraňovanie havarijných stavov v oblasti nehnuteľného majetku (2024-2030)"/>
    <x v="0"/>
    <s v="Realizácia"/>
    <n v="1000000"/>
    <x v="0"/>
    <x v="2"/>
    <s v="nie"/>
    <m/>
    <m/>
    <m/>
    <s v="Každoročne"/>
    <s v="Budovy - energetická efektívnosť"/>
  </r>
  <r>
    <s v="MS SR"/>
    <m/>
    <x v="1"/>
    <s v="ZVJS"/>
    <m/>
    <s v="Odstraňovanie havarijných stavov v oblasti nehnuteľného majetku (2024-2030)"/>
    <x v="0"/>
    <s v="Realizácia"/>
    <n v="1000000"/>
    <x v="2"/>
    <x v="2"/>
    <s v="nie"/>
    <m/>
    <m/>
    <m/>
    <s v="Každoročne"/>
    <s v="Budovy - energetická efektívnosť"/>
  </r>
  <r>
    <s v="MS SR"/>
    <m/>
    <x v="1"/>
    <s v="ZVJS"/>
    <m/>
    <s v="Odstraňovanie havarijných stavov v oblasti nehnuteľného majetku (2024-2030)"/>
    <x v="0"/>
    <s v="Realizácia"/>
    <n v="1000000"/>
    <x v="3"/>
    <x v="2"/>
    <s v="nie"/>
    <m/>
    <m/>
    <m/>
    <s v="Každoročne"/>
    <s v="Budovy - energetická efektívnosť"/>
  </r>
  <r>
    <s v="MS SR"/>
    <m/>
    <x v="1"/>
    <s v="ZVJS"/>
    <m/>
    <s v="Odstraňovanie havarijných stavov v oblasti nehnuteľného majetku (2024-2030)"/>
    <x v="0"/>
    <s v="Realizácia"/>
    <n v="2942985"/>
    <x v="4"/>
    <x v="2"/>
    <s v="nie"/>
    <m/>
    <m/>
    <m/>
    <s v="Každoročne"/>
    <s v="Budovy - energetická efektívnosť"/>
  </r>
  <r>
    <s v="MS SR"/>
    <m/>
    <x v="1"/>
    <s v="ZVJS"/>
    <m/>
    <s v="Odstraňovanie havarijných stavov v oblasti nehnuteľného majetku (2024-2030)"/>
    <x v="0"/>
    <s v="Realizácia"/>
    <n v="6462499"/>
    <x v="5"/>
    <x v="2"/>
    <s v="nie"/>
    <m/>
    <m/>
    <m/>
    <s v="Každoročne"/>
    <s v="Budovy - energetická efektívnosť"/>
  </r>
  <r>
    <s v="MS SR"/>
    <m/>
    <x v="1"/>
    <s v="ZVJS"/>
    <n v="1"/>
    <s v="Vytvoriť geografický cluster datacentra zboru"/>
    <x v="1"/>
    <s v="Príprava + realizácia"/>
    <n v="1000000"/>
    <x v="0"/>
    <x v="2"/>
    <s v="nie"/>
    <m/>
    <n v="117"/>
    <n v="12"/>
    <m/>
    <m/>
  </r>
  <r>
    <s v="MS SR"/>
    <m/>
    <x v="1"/>
    <s v="ZVJS"/>
    <n v="1"/>
    <s v="Vytvoriť zálohovacie/replikačné datacentrum zboru"/>
    <x v="1"/>
    <s v="Príprava + realizácia"/>
    <n v="120000"/>
    <x v="0"/>
    <x v="2"/>
    <s v="nie"/>
    <m/>
    <n v="117"/>
    <n v="12"/>
    <m/>
    <m/>
  </r>
  <r>
    <s v="MS SR"/>
    <m/>
    <x v="1"/>
    <s v="ZVJS"/>
    <n v="2"/>
    <s v="Nasadiť prostriedky autentifikácie používateľov Informačného systému zboru prostredníctvom dvojcestnej autentifikácie a jednoznačných identifikátorov"/>
    <x v="1"/>
    <s v="Príprava + realizácia"/>
    <n v="200000"/>
    <x v="0"/>
    <x v="2"/>
    <s v="nie"/>
    <m/>
    <n v="117"/>
    <n v="6"/>
    <m/>
    <m/>
  </r>
  <r>
    <s v="MS SR"/>
    <m/>
    <x v="1"/>
    <s v="ZVJS"/>
    <n v="2"/>
    <s v="zabezpečenie obmeny aktívnych a pasívnych prvkov sieťovej infraštruktúry zboru"/>
    <x v="1"/>
    <s v="Príprava + realizácia"/>
    <n v="600000"/>
    <x v="0"/>
    <x v="2"/>
    <s v="nie"/>
    <m/>
    <n v="117"/>
    <n v="6"/>
    <s v="obmena plánovaná počas 3 rokov"/>
    <m/>
  </r>
  <r>
    <s v="MS SR"/>
    <m/>
    <x v="1"/>
    <s v="ZVJS"/>
    <n v="2"/>
    <s v="zabezpečenie obmeny aktívnych a pasívnych prvkov sieťovej infraštruktúry zboru"/>
    <x v="1"/>
    <s v="Príprava + realizácia"/>
    <n v="600000"/>
    <x v="2"/>
    <x v="2"/>
    <s v="nie"/>
    <m/>
    <n v="117"/>
    <n v="6"/>
    <s v="obmena plánovaná počas 3 rokov"/>
    <m/>
  </r>
  <r>
    <s v="MS SR"/>
    <m/>
    <x v="1"/>
    <s v="ZVJS"/>
    <n v="2"/>
    <s v="zabezpečenie obmeny aktívnych a pasívnych prvkov sieťovej infraštruktúry zboru"/>
    <x v="1"/>
    <s v="Príprava + realizácia"/>
    <n v="600000"/>
    <x v="3"/>
    <x v="2"/>
    <s v="nie"/>
    <m/>
    <n v="117"/>
    <n v="6"/>
    <s v="obmena plánovaná počas 3 rokov"/>
    <m/>
  </r>
  <r>
    <s v="MS SR"/>
    <m/>
    <x v="1"/>
    <s v="ZVJS"/>
    <n v="3"/>
    <s v="Zabezpečiť monitorovanie a dohľadové centrum (SIEM a SOC)"/>
    <x v="1"/>
    <s v="Príprava + realizácia"/>
    <n v="1500000"/>
    <x v="0"/>
    <x v="2"/>
    <s v="nie"/>
    <m/>
    <n v="112"/>
    <n v="6"/>
    <m/>
    <m/>
  </r>
  <r>
    <s v="MS SR"/>
    <m/>
    <x v="1"/>
    <s v="ZVJS"/>
    <n v="3"/>
    <s v="Vybaviť každý ústav dostatočným počtom kioskov / tabletov určených na elektronickú komunikáciu väznených osôb s personálom zboru (podávanie elektronických žiadaniek) – jedno koncové zariadenie na maximálne 20 väznených osôb"/>
    <x v="1"/>
    <s v="Príprava + realizácia"/>
    <n v="2000000"/>
    <x v="0"/>
    <x v="2"/>
    <s v="nie"/>
    <m/>
    <n v="112"/>
    <n v="6"/>
    <m/>
    <m/>
  </r>
  <r>
    <s v="MS SR"/>
    <m/>
    <x v="1"/>
    <s v="ZVJS"/>
    <n v="4"/>
    <s v="Zabezpečiť funkčnú lustráciu osôb v pátracích informačných systémoch vedených Policajným zborom"/>
    <x v="1"/>
    <s v="Realizácia"/>
    <n v="100000"/>
    <x v="0"/>
    <x v="2"/>
    <s v="nie"/>
    <m/>
    <n v="107"/>
    <n v="6"/>
    <m/>
    <m/>
  </r>
  <r>
    <s v="MS SR"/>
    <m/>
    <x v="1"/>
    <s v="ZVJS"/>
    <n v="4"/>
    <s v="Zabezpečiť priamy prístup do evidencie trestných stíhaní osôb"/>
    <x v="1"/>
    <s v="Realizácia"/>
    <n v="100000"/>
    <x v="0"/>
    <x v="2"/>
    <s v="nie"/>
    <m/>
    <n v="107"/>
    <n v="6"/>
    <m/>
    <m/>
  </r>
  <r>
    <s v="MS SR"/>
    <m/>
    <x v="1"/>
    <s v="ZVJS"/>
    <n v="1"/>
    <s v="Obmena vozového parku"/>
    <x v="2"/>
    <s v="Realizácia"/>
    <n v="529200"/>
    <x v="1"/>
    <x v="2"/>
    <s v="nie"/>
    <m/>
    <n v="133"/>
    <n v="0"/>
    <s v="zaslaná požiadavka na MFSR na dofinancovanie."/>
    <m/>
  </r>
  <r>
    <s v="MS SR"/>
    <m/>
    <x v="1"/>
    <s v="ZVJS"/>
    <n v="1"/>
    <s v="Obmena vozového parku"/>
    <x v="2"/>
    <s v="Realizácia"/>
    <n v="1599450"/>
    <x v="0"/>
    <x v="2"/>
    <s v="nie"/>
    <m/>
    <n v="133"/>
    <n v="0"/>
    <m/>
    <m/>
  </r>
  <r>
    <s v="MS SR"/>
    <m/>
    <x v="1"/>
    <s v="ZVJS"/>
    <n v="1"/>
    <s v="Obmena vozového parku"/>
    <x v="2"/>
    <s v="Realizácia"/>
    <n v="1135000"/>
    <x v="2"/>
    <x v="2"/>
    <s v="nie"/>
    <m/>
    <n v="133"/>
    <n v="0"/>
    <m/>
    <m/>
  </r>
  <r>
    <s v="MS SR"/>
    <m/>
    <x v="1"/>
    <s v="ZVJS"/>
    <n v="1"/>
    <s v="Obmena vozového parku"/>
    <x v="2"/>
    <s v="Realizácia"/>
    <n v="1135000"/>
    <x v="3"/>
    <x v="2"/>
    <s v="nie"/>
    <m/>
    <n v="133"/>
    <n v="0"/>
    <m/>
    <m/>
  </r>
  <r>
    <s v="MS SR"/>
    <m/>
    <x v="1"/>
    <s v="ZVJS"/>
    <n v="1"/>
    <s v="Kamery na uniformách príslušníkov zboru počas výkonu služby - zavedenie mechanizmu"/>
    <x v="3"/>
    <s v="Príprava + realizácia"/>
    <n v="2200000"/>
    <x v="1"/>
    <x v="2"/>
    <s v="nie"/>
    <m/>
    <n v="152"/>
    <m/>
    <s v=" aktuálne prebieha proces VO, investičná akcia je rozpočtovo krytá"/>
    <m/>
  </r>
  <r>
    <s v="MS SR"/>
    <m/>
    <x v="1"/>
    <s v="ZVJS"/>
    <n v="1"/>
    <s v="Monitorovanie oddielov výkonu väzby alebo výkonu trestu v ústavoch zboru "/>
    <x v="3"/>
    <s v="Príprava + realizácia"/>
    <n v="2000000"/>
    <x v="1"/>
    <x v="2"/>
    <s v="nie"/>
    <m/>
    <n v="152"/>
    <m/>
    <s v=" aktuálne prebieha príprava podkladov pre VO. Následne bude spustený proces VO na zhotoviteľa diela. Investičná akcia je rozpočtovo krytá."/>
    <m/>
  </r>
  <r>
    <s v="MS SR"/>
    <m/>
    <x v="1"/>
    <s v="ZVJS"/>
    <n v="1"/>
    <s v="Monitorovanie oddielov výkonu väzby alebo výkonu trestu v ústavoch zboru "/>
    <x v="3"/>
    <s v="Realizácia"/>
    <n v="2800000"/>
    <x v="0"/>
    <x v="2"/>
    <s v="nie"/>
    <m/>
    <n v="152"/>
    <m/>
    <s v=" aktuálne prebieha príprava podkladov pre VO. Následne bude spustený proces VO na zhotoviteľa diela. Investičná akcia je rozpočtovo krytá."/>
    <m/>
  </r>
  <r>
    <s v="MS SR"/>
    <m/>
    <x v="1"/>
    <s v="ZVJS"/>
    <n v="2"/>
    <s v="Zabezpečiť dobudovanie elektronického zabezpečenia na báze integrovaného bezpečnostného systému v ústave Sučany"/>
    <x v="3"/>
    <s v="Realizácia"/>
    <n v="600000"/>
    <x v="1"/>
    <x v="2"/>
    <s v="nie"/>
    <m/>
    <n v="132"/>
    <m/>
    <s v=" aktuálne prebieha proces VO na dodávateľa dokončenia rozostavaného diela, investičná akcia je rozpočtovo krytá. Predpoklad trvania 15 mesiacov. Nedokončením diela sa znehodnotia už vynaložené fin.prostriedky v prvej fáze."/>
    <m/>
  </r>
  <r>
    <s v="MS SR"/>
    <m/>
    <x v="1"/>
    <s v="ZVJS"/>
    <n v="2"/>
    <s v="Zabezpečiť dobudovanie elektronického zabezpečenia na báze integrovaného bezpečnostného systému v ústave Sučany"/>
    <x v="3"/>
    <s v="Realizácia"/>
    <n v="1716724"/>
    <x v="0"/>
    <x v="2"/>
    <s v="nie"/>
    <m/>
    <n v="132"/>
    <m/>
    <s v=" aktuálne prebieha proces VO na dodávateľa dokončenia rozostavaného diela, investičná akcia je rozpočtovo krytá. Predpoklad trvania 15 mesiacov. Nedokončením diela sa znehodnotia už vynaložené fin.prostriedky v prvej fáze."/>
    <m/>
  </r>
  <r>
    <s v="MS SR"/>
    <m/>
    <x v="1"/>
    <s v="ZVJS"/>
    <n v="3"/>
    <s v="Digitalizácia RTG prístrojov zdravotníckych zariadení ústavov na výkon väzby Zboru väzenskej a justičnej stráže + digitalizácia zubných RTG"/>
    <x v="3"/>
    <s v="Príprava + realizácia"/>
    <n v="850000"/>
    <x v="1"/>
    <x v="2"/>
    <s v="nie"/>
    <m/>
    <n v="122"/>
    <m/>
    <s v="Finančné prostriedky pridelené, prebieha proces VO"/>
    <m/>
  </r>
  <r>
    <s v="MS SR"/>
    <m/>
    <x v="1"/>
    <s v="ZVJS"/>
    <n v="3"/>
    <s v="Obmena zdravotníckych prístrojov a zariadení"/>
    <x v="3"/>
    <s v="Príprava + realizácia"/>
    <n v="250000"/>
    <x v="1"/>
    <x v="2"/>
    <s v="nie"/>
    <m/>
    <n v="122"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  <r>
    <m/>
    <m/>
    <x v="2"/>
    <m/>
    <m/>
    <m/>
    <x v="4"/>
    <m/>
    <m/>
    <x v="6"/>
    <x v="5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:H17" firstHeaderRow="1" firstDataRow="2" firstDataCol="1" rowPageCount="1" colPageCount="1"/>
  <pivotFields count="17">
    <pivotField showAl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showAll="0"/>
    <pivotField showAll="0"/>
    <pivotField showAll="0"/>
    <pivotField axis="axisRow" showAll="0">
      <items count="8">
        <item x="0"/>
        <item x="1"/>
        <item x="2"/>
        <item m="1" x="6"/>
        <item x="3"/>
        <item x="4"/>
        <item m="1" x="5"/>
        <item t="default"/>
      </items>
    </pivotField>
    <pivotField showAll="0"/>
    <pivotField dataField="1" showAll="0"/>
    <pivotField axis="axisCol" showAll="0">
      <items count="10">
        <item m="1" x="7"/>
        <item m="1" x="8"/>
        <item x="1"/>
        <item x="0"/>
        <item x="2"/>
        <item x="3"/>
        <item x="4"/>
        <item x="6"/>
        <item x="5"/>
        <item t="default"/>
      </items>
    </pivotField>
    <pivotField axis="axisPage" multipleItemSelectionAllowed="1" showAll="0">
      <items count="9">
        <item h="1" x="1"/>
        <item h="1" m="1" x="7"/>
        <item h="1" x="0"/>
        <item h="1" m="1" x="6"/>
        <item x="2"/>
        <item h="1" x="5"/>
        <item h="1" x="3"/>
        <item h="1" x="4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 defaultSubtotal="0"/>
  </pivotFields>
  <rowFields count="2">
    <field x="2"/>
    <field x="6"/>
  </rowFields>
  <rowItems count="11">
    <i>
      <x/>
    </i>
    <i r="1">
      <x/>
    </i>
    <i r="1"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4"/>
    </i>
    <i t="grand">
      <x/>
    </i>
  </rowItems>
  <colFields count="1">
    <field x="9"/>
  </colFields>
  <colItems count="7">
    <i>
      <x v="2"/>
    </i>
    <i>
      <x v="3"/>
    </i>
    <i>
      <x v="4"/>
    </i>
    <i>
      <x v="5"/>
    </i>
    <i>
      <x v="6"/>
    </i>
    <i>
      <x v="8"/>
    </i>
    <i t="grand">
      <x/>
    </i>
  </colItems>
  <pageFields count="1">
    <pageField fld="10" hier="-1"/>
  </pageFields>
  <dataFields count="1">
    <dataField name="Súčet z Suma výdavkov v €" fld="8" baseField="1" baseItem="0" numFmtId="164"/>
  </dataFields>
  <formats count="2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 axis="axisRow" fieldPosition="0"/>
    </format>
    <format dxfId="35">
      <pivotArea field="9" type="button" dataOnly="0" labelOnly="1" outline="0" axis="axisCol" fieldPosition="0"/>
    </format>
    <format dxfId="34">
      <pivotArea dataOnly="0" labelOnly="1" grandRow="1" outline="0" fieldPosition="0"/>
    </format>
    <format dxfId="33">
      <pivotArea field="10" type="button" dataOnly="0" labelOnly="1" outline="0" axis="axisPage" fieldPosition="0"/>
    </format>
    <format dxfId="32">
      <pivotArea outline="0" collapsedLevelsAreSubtotals="1" fieldPosition="0"/>
    </format>
    <format dxfId="31">
      <pivotArea field="9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9" count="6">
            <x v="1"/>
            <x v="2"/>
            <x v="3"/>
            <x v="4"/>
            <x v="5"/>
            <x v="6"/>
          </reference>
        </references>
      </pivotArea>
    </format>
    <format dxfId="28">
      <pivotArea dataOnly="0" labelOnly="1" grandCol="1" outline="0" fieldPosition="0"/>
    </format>
    <format dxfId="27">
      <pivotArea dataOnly="0" labelOnly="1" fieldPosition="0">
        <references count="1">
          <reference field="2" count="2">
            <x v="0"/>
            <x v="2"/>
          </reference>
        </references>
      </pivotArea>
    </format>
    <format dxfId="26">
      <pivotArea dataOnly="0" labelOnly="1" fieldPosition="0">
        <references count="2">
          <reference field="2" count="1" selected="0">
            <x v="0"/>
          </reference>
          <reference field="6" count="4">
            <x v="0"/>
            <x v="1"/>
            <x v="2"/>
            <x v="4"/>
          </reference>
        </references>
      </pivotArea>
    </format>
    <format dxfId="25">
      <pivotArea dataOnly="0" labelOnly="1" fieldPosition="0">
        <references count="2">
          <reference field="2" count="1" selected="0">
            <x v="2"/>
          </reference>
          <reference field="6" count="5">
            <x v="0"/>
            <x v="1"/>
            <x v="2"/>
            <x v="4"/>
            <x v="6"/>
          </reference>
        </references>
      </pivotArea>
    </format>
    <format dxfId="24">
      <pivotArea collapsedLevelsAreSubtotals="1" fieldPosition="0">
        <references count="2">
          <reference field="2" count="1">
            <x v="2"/>
          </reference>
          <reference field="9" count="1" selected="0">
            <x v="1"/>
          </reference>
        </references>
      </pivotArea>
    </format>
    <format dxfId="23">
      <pivotArea collapsedLevelsAreSubtotals="1" fieldPosition="0">
        <references count="2">
          <reference field="2" count="1">
            <x v="2"/>
          </reference>
          <reference field="9" count="1" selected="0">
            <x v="2"/>
          </reference>
        </references>
      </pivotArea>
    </format>
    <format dxfId="22">
      <pivotArea collapsedLevelsAreSubtotals="1" fieldPosition="0">
        <references count="2">
          <reference field="2" count="1">
            <x v="2"/>
          </reference>
          <reference field="9" count="1" selected="0">
            <x v="1"/>
          </reference>
        </references>
      </pivotArea>
    </format>
    <format dxfId="21">
      <pivotArea collapsedLevelsAreSubtotals="1" fieldPosition="0">
        <references count="2">
          <reference field="2" count="1">
            <x v="2"/>
          </reference>
          <reference field="9" count="1" selected="0">
            <x v="2"/>
          </reference>
        </references>
      </pivotArea>
    </format>
    <format dxfId="20">
      <pivotArea collapsedLevelsAreSubtotals="1" fieldPosition="0">
        <references count="2">
          <reference field="2" count="1">
            <x v="2"/>
          </reference>
          <reference field="9" count="1" selected="0">
            <x v="1"/>
          </reference>
        </references>
      </pivotArea>
    </format>
    <format dxfId="19">
      <pivotArea collapsedLevelsAreSubtotals="1" fieldPosition="0">
        <references count="2">
          <reference field="2" count="1">
            <x v="2"/>
          </reference>
          <reference field="9" count="1" selected="0">
            <x v="2"/>
          </reference>
        </references>
      </pivotArea>
    </format>
    <format dxfId="18">
      <pivotArea collapsedLevelsAreSubtotals="1" fieldPosition="0">
        <references count="2">
          <reference field="2" count="1">
            <x v="2"/>
          </reference>
          <reference field="9" count="1" selected="0">
            <x v="1"/>
          </reference>
        </references>
      </pivotArea>
    </format>
    <format dxfId="17">
      <pivotArea collapsedLevelsAreSubtotals="1" fieldPosition="0">
        <references count="2">
          <reference field="2" count="1">
            <x v="2"/>
          </reference>
          <reference field="9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ľka1" displayName="Tabuľka1" ref="A1:Q424" totalsRowShown="0" headerRowDxfId="16" dataDxfId="14" headerRowBorderDxfId="15">
  <autoFilter ref="A1:Q424"/>
  <sortState ref="A2:S509">
    <sortCondition ref="C2:C509"/>
    <sortCondition ref="G2:G509"/>
    <sortCondition ref="Q2:Q509"/>
    <sortCondition ref="E2:E509"/>
    <sortCondition ref="F2:F509"/>
    <sortCondition ref="H2:H509"/>
    <sortCondition ref="D2:D509"/>
  </sortState>
  <tableColumns count="17">
    <tableColumn id="1" name="Kapitola" dataDxfId="13"/>
    <tableColumn id="17" name="Číslo investičnej akcie" dataDxfId="12"/>
    <tableColumn id="2" name="Organizácia" dataDxfId="11"/>
    <tableColumn id="6" name="Organizácia 2" dataDxfId="10"/>
    <tableColumn id="3" name="Priorita" dataDxfId="9"/>
    <tableColumn id="4" name="Názov projektu" dataDxfId="8"/>
    <tableColumn id="5" name="Oblasť" dataDxfId="7"/>
    <tableColumn id="10" name="Fáza"/>
    <tableColumn id="15" name="Suma výdavkov v €" dataDxfId="6"/>
    <tableColumn id="8" name="Rok" dataDxfId="5"/>
    <tableColumn id="9" name="Zdroj financovania"/>
    <tableColumn id="14" name="Zazmluvnený projekt"/>
    <tableColumn id="12" name="Zmluva - link" dataDxfId="4"/>
    <tableColumn id="7" name="hodnotenie body KPI I" dataDxfId="3"/>
    <tableColumn id="13" name="hodnotenie body KPI II" dataDxfId="2"/>
    <tableColumn id="11" name="Komentár" dataDxfId="1"/>
    <tableColumn id="16" name="Komentár 2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crz.gov.sk/3757583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crz.gov.sk/3757583/" TargetMode="External"/><Relationship Id="rId1" Type="http://schemas.openxmlformats.org/officeDocument/2006/relationships/hyperlink" Target="https://www.crz.gov.sk/data/att/4771683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rz.gov.sk/4471081/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tabSelected="1" zoomScale="85" zoomScaleNormal="85" workbookViewId="0">
      <selection activeCell="E25" sqref="E25"/>
    </sheetView>
  </sheetViews>
  <sheetFormatPr defaultRowHeight="15" x14ac:dyDescent="0.25"/>
  <cols>
    <col min="1" max="1" width="29.140625" customWidth="1"/>
    <col min="2" max="2" width="22.28515625" customWidth="1"/>
    <col min="3" max="7" width="12.85546875" customWidth="1"/>
    <col min="8" max="10" width="15.42578125" customWidth="1"/>
    <col min="11" max="11" width="15.42578125" bestFit="1" customWidth="1"/>
    <col min="12" max="12" width="14.42578125" bestFit="1" customWidth="1"/>
    <col min="13" max="16" width="12.85546875" bestFit="1" customWidth="1"/>
  </cols>
  <sheetData>
    <row r="3" spans="1:16" x14ac:dyDescent="0.25">
      <c r="A3" s="102" t="s">
        <v>27</v>
      </c>
      <c r="B3" t="s">
        <v>24</v>
      </c>
    </row>
    <row r="5" spans="1:16" x14ac:dyDescent="0.25">
      <c r="A5" s="102" t="s">
        <v>109</v>
      </c>
      <c r="B5" s="102" t="s">
        <v>106</v>
      </c>
      <c r="C5" s="25"/>
      <c r="D5" s="25"/>
      <c r="E5" s="25"/>
      <c r="F5" s="25"/>
      <c r="G5" s="25"/>
      <c r="H5" s="25"/>
    </row>
    <row r="6" spans="1:16" x14ac:dyDescent="0.25">
      <c r="A6" s="102" t="s">
        <v>108</v>
      </c>
      <c r="B6" s="25">
        <v>2024</v>
      </c>
      <c r="C6" s="25">
        <v>2025</v>
      </c>
      <c r="D6" s="25">
        <v>2026</v>
      </c>
      <c r="E6" s="25">
        <v>2027</v>
      </c>
      <c r="F6" s="25">
        <v>2028</v>
      </c>
      <c r="G6">
        <v>2029</v>
      </c>
      <c r="H6" s="25" t="s">
        <v>107</v>
      </c>
    </row>
    <row r="7" spans="1:16" x14ac:dyDescent="0.25">
      <c r="A7" s="103" t="s">
        <v>39</v>
      </c>
      <c r="B7" s="104">
        <v>12928335.879999999</v>
      </c>
      <c r="C7" s="104">
        <v>12928336</v>
      </c>
      <c r="D7" s="104">
        <v>12928336</v>
      </c>
      <c r="E7" s="104">
        <v>12928336</v>
      </c>
      <c r="F7" s="104">
        <v>12928336</v>
      </c>
      <c r="G7" s="104">
        <v>12928336</v>
      </c>
      <c r="H7" s="104">
        <v>77570015.879999995</v>
      </c>
      <c r="K7" s="21"/>
    </row>
    <row r="8" spans="1:16" x14ac:dyDescent="0.25">
      <c r="A8" s="105" t="s">
        <v>19</v>
      </c>
      <c r="B8" s="104">
        <v>8890293</v>
      </c>
      <c r="C8" s="104">
        <v>6053336</v>
      </c>
      <c r="D8" s="104">
        <v>6403336</v>
      </c>
      <c r="E8" s="104">
        <v>6103336</v>
      </c>
      <c r="F8" s="104">
        <v>11350336</v>
      </c>
      <c r="G8" s="104">
        <v>11031097</v>
      </c>
      <c r="H8" s="104">
        <v>49831734</v>
      </c>
      <c r="K8" s="24"/>
      <c r="L8" s="22"/>
      <c r="M8" s="22"/>
      <c r="N8" s="22"/>
      <c r="O8" s="22"/>
      <c r="P8" s="22"/>
    </row>
    <row r="9" spans="1:16" x14ac:dyDescent="0.25">
      <c r="A9" s="105" t="s">
        <v>18</v>
      </c>
      <c r="B9" s="104">
        <v>3188042.88</v>
      </c>
      <c r="C9" s="104">
        <v>1225000</v>
      </c>
      <c r="D9" s="104">
        <v>675000</v>
      </c>
      <c r="E9" s="104">
        <v>975000</v>
      </c>
      <c r="F9" s="104">
        <v>728000</v>
      </c>
      <c r="G9" s="104">
        <v>1047239</v>
      </c>
      <c r="H9" s="104">
        <v>7838281.8799999999</v>
      </c>
    </row>
    <row r="10" spans="1:16" x14ac:dyDescent="0.25">
      <c r="A10" s="105" t="s">
        <v>90</v>
      </c>
      <c r="B10" s="104">
        <v>500000</v>
      </c>
      <c r="C10" s="104">
        <v>500000</v>
      </c>
      <c r="D10" s="104">
        <v>500000</v>
      </c>
      <c r="E10" s="104">
        <v>500000</v>
      </c>
      <c r="F10" s="104">
        <v>500000</v>
      </c>
      <c r="G10" s="104">
        <v>500000</v>
      </c>
      <c r="H10" s="104">
        <v>3000000</v>
      </c>
    </row>
    <row r="11" spans="1:16" x14ac:dyDescent="0.25">
      <c r="A11" s="105" t="s">
        <v>92</v>
      </c>
      <c r="B11" s="104">
        <v>350000</v>
      </c>
      <c r="C11" s="104">
        <v>5150000</v>
      </c>
      <c r="D11" s="104">
        <v>5350000</v>
      </c>
      <c r="E11" s="104">
        <v>5350000</v>
      </c>
      <c r="F11" s="104">
        <v>350000</v>
      </c>
      <c r="G11" s="104">
        <v>350000</v>
      </c>
      <c r="H11" s="104">
        <v>16900000</v>
      </c>
    </row>
    <row r="12" spans="1:16" x14ac:dyDescent="0.25">
      <c r="A12" s="103" t="s">
        <v>82</v>
      </c>
      <c r="B12" s="106">
        <v>11894813.27</v>
      </c>
      <c r="C12" s="104">
        <v>29262140.149999999</v>
      </c>
      <c r="D12" s="104">
        <v>10882001.550000001</v>
      </c>
      <c r="E12" s="104">
        <v>10968232.970000001</v>
      </c>
      <c r="F12" s="104">
        <v>10616705</v>
      </c>
      <c r="G12" s="104">
        <v>10616704.939999999</v>
      </c>
      <c r="H12" s="104">
        <v>84240597.879999995</v>
      </c>
    </row>
    <row r="13" spans="1:16" x14ac:dyDescent="0.25">
      <c r="A13" s="105" t="s">
        <v>19</v>
      </c>
      <c r="B13" s="104">
        <v>5465613.2699999996</v>
      </c>
      <c r="C13" s="104">
        <v>17525966.149999999</v>
      </c>
      <c r="D13" s="104">
        <v>9147001.5500000007</v>
      </c>
      <c r="E13" s="104">
        <v>9233232.9700000007</v>
      </c>
      <c r="F13" s="104">
        <v>10616705</v>
      </c>
      <c r="G13" s="104">
        <v>10616704.939999999</v>
      </c>
      <c r="H13" s="104">
        <v>62605223.879999995</v>
      </c>
    </row>
    <row r="14" spans="1:16" x14ac:dyDescent="0.25">
      <c r="A14" s="105" t="s">
        <v>18</v>
      </c>
      <c r="B14" s="104"/>
      <c r="C14" s="104">
        <v>5620000</v>
      </c>
      <c r="D14" s="104">
        <v>600000</v>
      </c>
      <c r="E14" s="104">
        <v>600000</v>
      </c>
      <c r="F14" s="104"/>
      <c r="G14" s="104"/>
      <c r="H14" s="104">
        <v>6820000</v>
      </c>
    </row>
    <row r="15" spans="1:16" x14ac:dyDescent="0.25">
      <c r="A15" s="105" t="s">
        <v>90</v>
      </c>
      <c r="B15" s="104">
        <v>529200</v>
      </c>
      <c r="C15" s="104">
        <v>1599450</v>
      </c>
      <c r="D15" s="104">
        <v>1135000</v>
      </c>
      <c r="E15" s="104">
        <v>1135000</v>
      </c>
      <c r="F15" s="104"/>
      <c r="G15" s="104"/>
      <c r="H15" s="104">
        <v>4398650</v>
      </c>
    </row>
    <row r="16" spans="1:16" x14ac:dyDescent="0.25">
      <c r="A16" s="105" t="s">
        <v>92</v>
      </c>
      <c r="B16" s="104">
        <v>5900000</v>
      </c>
      <c r="C16" s="104">
        <v>4516724</v>
      </c>
      <c r="D16" s="104"/>
      <c r="E16" s="104"/>
      <c r="F16" s="104"/>
      <c r="G16" s="104"/>
      <c r="H16" s="104">
        <v>10416724</v>
      </c>
    </row>
    <row r="17" spans="1:11" x14ac:dyDescent="0.25">
      <c r="A17" s="103" t="s">
        <v>107</v>
      </c>
      <c r="B17" s="104">
        <v>24823149.149999999</v>
      </c>
      <c r="C17" s="104">
        <v>42190476.149999999</v>
      </c>
      <c r="D17" s="104">
        <v>23810337.550000001</v>
      </c>
      <c r="E17" s="104">
        <v>23896568.969999999</v>
      </c>
      <c r="F17" s="104">
        <v>23545041</v>
      </c>
      <c r="G17" s="104">
        <v>23545040.939999998</v>
      </c>
      <c r="H17" s="104">
        <v>161810613.75999999</v>
      </c>
    </row>
    <row r="20" spans="1:11" x14ac:dyDescent="0.25">
      <c r="K20" s="18"/>
    </row>
    <row r="21" spans="1:11" x14ac:dyDescent="0.25">
      <c r="K21" s="18"/>
    </row>
  </sheetData>
  <sheetProtection algorithmName="SHA-512" hashValue="Bm822+bTrGWWOYAHk/UnYFb6aq1Jyb0NoM2TyBGXnQRW2079mVKJGxs3L4DQ98my8gTijMvmNfXZLR6oS9sYlg==" saltValue="HORBeMvKkzxo4CsdT+ud7g==" spinCount="100000" sheet="1" objects="1" scenarios="1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G433"/>
  <sheetViews>
    <sheetView view="pageLayout" topLeftCell="A307" zoomScale="85" zoomScaleNormal="100" zoomScalePageLayoutView="85" workbookViewId="0">
      <selection activeCell="C310" sqref="C310"/>
    </sheetView>
  </sheetViews>
  <sheetFormatPr defaultRowHeight="15" x14ac:dyDescent="0.25"/>
  <cols>
    <col min="1" max="1" width="11.7109375" bestFit="1" customWidth="1"/>
    <col min="2" max="2" width="13.7109375" customWidth="1"/>
    <col min="3" max="3" width="14.7109375" bestFit="1" customWidth="1"/>
    <col min="4" max="4" width="23.28515625" bestFit="1" customWidth="1"/>
    <col min="5" max="5" width="14" customWidth="1"/>
    <col min="6" max="6" width="52.7109375" bestFit="1" customWidth="1"/>
    <col min="7" max="7" width="19.5703125" bestFit="1" customWidth="1"/>
    <col min="8" max="8" width="12.7109375" bestFit="1" customWidth="1"/>
    <col min="9" max="9" width="21" bestFit="1" customWidth="1"/>
    <col min="10" max="10" width="5.28515625" style="37" bestFit="1" customWidth="1"/>
    <col min="11" max="11" width="20" bestFit="1" customWidth="1"/>
    <col min="12" max="12" width="13.140625" customWidth="1"/>
    <col min="13" max="13" width="26" style="28" customWidth="1"/>
    <col min="14" max="14" width="15.7109375" customWidth="1"/>
    <col min="15" max="15" width="13.7109375" customWidth="1"/>
    <col min="16" max="16" width="17.140625" customWidth="1"/>
    <col min="17" max="17" width="21.28515625" customWidth="1"/>
    <col min="18" max="20" width="10.28515625" bestFit="1" customWidth="1"/>
    <col min="21" max="21" width="12.7109375" bestFit="1" customWidth="1"/>
    <col min="25" max="25" width="12.85546875" bestFit="1" customWidth="1"/>
  </cols>
  <sheetData>
    <row r="1" spans="1:163" ht="36" customHeight="1" thickBot="1" x14ac:dyDescent="0.3">
      <c r="A1" s="42" t="s">
        <v>0</v>
      </c>
      <c r="B1" s="107" t="s">
        <v>168</v>
      </c>
      <c r="C1" s="43" t="s">
        <v>1</v>
      </c>
      <c r="D1" s="43" t="s">
        <v>42</v>
      </c>
      <c r="E1" s="43" t="s">
        <v>5</v>
      </c>
      <c r="F1" s="43" t="s">
        <v>2</v>
      </c>
      <c r="G1" s="43" t="s">
        <v>3</v>
      </c>
      <c r="H1" s="43" t="s">
        <v>33</v>
      </c>
      <c r="I1" s="43" t="s">
        <v>31</v>
      </c>
      <c r="J1" s="44" t="s">
        <v>6</v>
      </c>
      <c r="K1" s="43" t="s">
        <v>27</v>
      </c>
      <c r="L1" s="43" t="s">
        <v>29</v>
      </c>
      <c r="M1" s="43" t="s">
        <v>32</v>
      </c>
      <c r="N1" s="43" t="s">
        <v>166</v>
      </c>
      <c r="O1" s="43" t="s">
        <v>167</v>
      </c>
      <c r="P1" s="43" t="s">
        <v>30</v>
      </c>
      <c r="Q1" s="45" t="s">
        <v>117</v>
      </c>
      <c r="R1" s="23"/>
    </row>
    <row r="2" spans="1:163" x14ac:dyDescent="0.25">
      <c r="A2" s="46" t="s">
        <v>13</v>
      </c>
      <c r="B2" s="48"/>
      <c r="C2" s="47" t="s">
        <v>39</v>
      </c>
      <c r="D2" s="48" t="s">
        <v>40</v>
      </c>
      <c r="E2" s="95">
        <v>1</v>
      </c>
      <c r="F2" s="30" t="s">
        <v>115</v>
      </c>
      <c r="G2" s="48" t="s">
        <v>19</v>
      </c>
      <c r="H2" s="48" t="s">
        <v>36</v>
      </c>
      <c r="I2" s="49">
        <v>46146145.731065154</v>
      </c>
      <c r="J2" s="50">
        <v>2025</v>
      </c>
      <c r="K2" s="48" t="s">
        <v>25</v>
      </c>
      <c r="L2" s="48" t="s">
        <v>23</v>
      </c>
      <c r="M2" s="30"/>
      <c r="N2" s="50">
        <v>280</v>
      </c>
      <c r="O2" s="50">
        <v>0</v>
      </c>
      <c r="P2" s="48" t="s">
        <v>41</v>
      </c>
      <c r="Q2" s="51" t="s">
        <v>116</v>
      </c>
    </row>
    <row r="3" spans="1:163" x14ac:dyDescent="0.25">
      <c r="A3" s="46" t="s">
        <v>13</v>
      </c>
      <c r="B3" s="48"/>
      <c r="C3" s="47" t="s">
        <v>39</v>
      </c>
      <c r="D3" s="48" t="s">
        <v>40</v>
      </c>
      <c r="E3" s="95">
        <v>1</v>
      </c>
      <c r="F3" s="30" t="s">
        <v>115</v>
      </c>
      <c r="G3" s="48" t="s">
        <v>19</v>
      </c>
      <c r="H3" s="48" t="s">
        <v>36</v>
      </c>
      <c r="I3" s="49">
        <v>9229229.1462130304</v>
      </c>
      <c r="J3" s="50">
        <v>2025</v>
      </c>
      <c r="K3" s="48" t="s">
        <v>26</v>
      </c>
      <c r="L3" s="48" t="s">
        <v>23</v>
      </c>
      <c r="M3" s="30"/>
      <c r="N3" s="50">
        <v>280</v>
      </c>
      <c r="O3" s="50">
        <v>0</v>
      </c>
      <c r="P3" s="48" t="s">
        <v>41</v>
      </c>
      <c r="Q3" s="51" t="s">
        <v>116</v>
      </c>
    </row>
    <row r="4" spans="1:163" x14ac:dyDescent="0.25">
      <c r="A4" s="46" t="s">
        <v>13</v>
      </c>
      <c r="B4" s="48"/>
      <c r="C4" s="47" t="s">
        <v>39</v>
      </c>
      <c r="D4" s="48" t="s">
        <v>44</v>
      </c>
      <c r="E4" s="95">
        <v>2</v>
      </c>
      <c r="F4" s="30" t="s">
        <v>51</v>
      </c>
      <c r="G4" s="48" t="s">
        <v>19</v>
      </c>
      <c r="H4" s="48" t="s">
        <v>35</v>
      </c>
      <c r="I4" s="52">
        <v>75000</v>
      </c>
      <c r="J4" s="50">
        <v>2024</v>
      </c>
      <c r="K4" s="48" t="s">
        <v>25</v>
      </c>
      <c r="L4" s="53" t="s">
        <v>23</v>
      </c>
      <c r="M4" s="54"/>
      <c r="N4" s="50">
        <v>266</v>
      </c>
      <c r="O4" s="50">
        <v>0</v>
      </c>
      <c r="P4" s="48" t="s">
        <v>41</v>
      </c>
      <c r="Q4" s="51" t="s">
        <v>116</v>
      </c>
    </row>
    <row r="5" spans="1:163" x14ac:dyDescent="0.25">
      <c r="A5" s="46" t="s">
        <v>13</v>
      </c>
      <c r="B5" s="48"/>
      <c r="C5" s="47" t="s">
        <v>39</v>
      </c>
      <c r="D5" s="48" t="s">
        <v>44</v>
      </c>
      <c r="E5" s="95">
        <v>2</v>
      </c>
      <c r="F5" s="30" t="s">
        <v>51</v>
      </c>
      <c r="G5" s="48" t="s">
        <v>19</v>
      </c>
      <c r="H5" s="48" t="s">
        <v>35</v>
      </c>
      <c r="I5" s="52">
        <v>15000</v>
      </c>
      <c r="J5" s="50">
        <v>2024</v>
      </c>
      <c r="K5" s="48" t="s">
        <v>26</v>
      </c>
      <c r="L5" s="53" t="s">
        <v>23</v>
      </c>
      <c r="M5" s="54"/>
      <c r="N5" s="50">
        <v>266</v>
      </c>
      <c r="O5" s="50">
        <v>0</v>
      </c>
      <c r="P5" s="48" t="s">
        <v>41</v>
      </c>
      <c r="Q5" s="51" t="s">
        <v>116</v>
      </c>
    </row>
    <row r="6" spans="1:163" x14ac:dyDescent="0.25">
      <c r="A6" s="46" t="s">
        <v>13</v>
      </c>
      <c r="B6" s="48"/>
      <c r="C6" s="47" t="s">
        <v>39</v>
      </c>
      <c r="D6" s="48" t="s">
        <v>44</v>
      </c>
      <c r="E6" s="95">
        <v>2</v>
      </c>
      <c r="F6" s="30" t="s">
        <v>51</v>
      </c>
      <c r="G6" s="48" t="s">
        <v>19</v>
      </c>
      <c r="H6" s="48" t="s">
        <v>36</v>
      </c>
      <c r="I6" s="52">
        <v>1457990</v>
      </c>
      <c r="J6" s="50">
        <v>2024</v>
      </c>
      <c r="K6" s="48" t="s">
        <v>25</v>
      </c>
      <c r="L6" s="53" t="s">
        <v>23</v>
      </c>
      <c r="M6" s="54"/>
      <c r="N6" s="50">
        <v>266</v>
      </c>
      <c r="O6" s="50">
        <v>0</v>
      </c>
      <c r="P6" s="48" t="s">
        <v>41</v>
      </c>
      <c r="Q6" s="51" t="s">
        <v>116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:163" x14ac:dyDescent="0.25">
      <c r="A7" s="46" t="s">
        <v>13</v>
      </c>
      <c r="B7" s="48"/>
      <c r="C7" s="47" t="s">
        <v>39</v>
      </c>
      <c r="D7" s="48" t="s">
        <v>44</v>
      </c>
      <c r="E7" s="95">
        <v>2</v>
      </c>
      <c r="F7" s="30" t="s">
        <v>51</v>
      </c>
      <c r="G7" s="48" t="s">
        <v>19</v>
      </c>
      <c r="H7" s="48" t="s">
        <v>36</v>
      </c>
      <c r="I7" s="52">
        <v>291598</v>
      </c>
      <c r="J7" s="50">
        <v>2024</v>
      </c>
      <c r="K7" s="48" t="s">
        <v>26</v>
      </c>
      <c r="L7" s="53" t="s">
        <v>23</v>
      </c>
      <c r="M7" s="54"/>
      <c r="N7" s="50">
        <v>266</v>
      </c>
      <c r="O7" s="50">
        <v>0</v>
      </c>
      <c r="P7" s="48" t="s">
        <v>41</v>
      </c>
      <c r="Q7" s="51" t="s">
        <v>116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</row>
    <row r="8" spans="1:163" s="15" customFormat="1" ht="15.75" customHeight="1" x14ac:dyDescent="0.25">
      <c r="A8" s="55" t="s">
        <v>13</v>
      </c>
      <c r="B8" s="47"/>
      <c r="C8" s="47" t="s">
        <v>39</v>
      </c>
      <c r="D8" s="47" t="s">
        <v>46</v>
      </c>
      <c r="E8" s="96">
        <v>1</v>
      </c>
      <c r="F8" s="56" t="s">
        <v>113</v>
      </c>
      <c r="G8" s="47" t="s">
        <v>19</v>
      </c>
      <c r="H8" s="47" t="s">
        <v>35</v>
      </c>
      <c r="I8" s="57">
        <v>731664</v>
      </c>
      <c r="J8" s="58">
        <v>2024</v>
      </c>
      <c r="K8" s="47" t="s">
        <v>25</v>
      </c>
      <c r="L8" s="59" t="s">
        <v>23</v>
      </c>
      <c r="M8" s="60"/>
      <c r="N8" s="58">
        <v>280</v>
      </c>
      <c r="O8" s="58">
        <v>294</v>
      </c>
      <c r="P8" s="47" t="s">
        <v>41</v>
      </c>
      <c r="Q8" s="51" t="s">
        <v>118</v>
      </c>
    </row>
    <row r="9" spans="1:163" s="15" customFormat="1" x14ac:dyDescent="0.25">
      <c r="A9" s="55" t="s">
        <v>13</v>
      </c>
      <c r="B9" s="47"/>
      <c r="C9" s="47" t="s">
        <v>39</v>
      </c>
      <c r="D9" s="47" t="s">
        <v>46</v>
      </c>
      <c r="E9" s="96">
        <v>1</v>
      </c>
      <c r="F9" s="56" t="s">
        <v>113</v>
      </c>
      <c r="G9" s="47" t="s">
        <v>19</v>
      </c>
      <c r="H9" s="47" t="s">
        <v>35</v>
      </c>
      <c r="I9" s="57">
        <v>146332.80000000002</v>
      </c>
      <c r="J9" s="58">
        <v>2024</v>
      </c>
      <c r="K9" s="47" t="s">
        <v>26</v>
      </c>
      <c r="L9" s="59" t="s">
        <v>23</v>
      </c>
      <c r="M9" s="60"/>
      <c r="N9" s="58">
        <v>280</v>
      </c>
      <c r="O9" s="58">
        <v>294</v>
      </c>
      <c r="P9" s="47" t="s">
        <v>41</v>
      </c>
      <c r="Q9" s="51" t="s">
        <v>118</v>
      </c>
    </row>
    <row r="10" spans="1:163" s="15" customFormat="1" x14ac:dyDescent="0.25">
      <c r="A10" s="55" t="s">
        <v>13</v>
      </c>
      <c r="B10" s="47"/>
      <c r="C10" s="47" t="s">
        <v>39</v>
      </c>
      <c r="D10" s="47" t="s">
        <v>46</v>
      </c>
      <c r="E10" s="96">
        <v>1</v>
      </c>
      <c r="F10" s="56" t="s">
        <v>113</v>
      </c>
      <c r="G10" s="47" t="s">
        <v>19</v>
      </c>
      <c r="H10" s="47" t="s">
        <v>36</v>
      </c>
      <c r="I10" s="57">
        <v>17225651.699999999</v>
      </c>
      <c r="J10" s="58">
        <v>2024</v>
      </c>
      <c r="K10" s="47" t="s">
        <v>25</v>
      </c>
      <c r="L10" s="59" t="s">
        <v>23</v>
      </c>
      <c r="M10" s="60"/>
      <c r="N10" s="58">
        <v>280</v>
      </c>
      <c r="O10" s="58">
        <v>294</v>
      </c>
      <c r="P10" s="47" t="s">
        <v>41</v>
      </c>
      <c r="Q10" s="51" t="s">
        <v>118</v>
      </c>
    </row>
    <row r="11" spans="1:163" s="15" customFormat="1" x14ac:dyDescent="0.25">
      <c r="A11" s="55" t="s">
        <v>13</v>
      </c>
      <c r="B11" s="47"/>
      <c r="C11" s="47" t="s">
        <v>39</v>
      </c>
      <c r="D11" s="47" t="s">
        <v>46</v>
      </c>
      <c r="E11" s="96">
        <v>1</v>
      </c>
      <c r="F11" s="56" t="s">
        <v>113</v>
      </c>
      <c r="G11" s="47" t="s">
        <v>19</v>
      </c>
      <c r="H11" s="47" t="s">
        <v>36</v>
      </c>
      <c r="I11" s="57">
        <v>3445130.34</v>
      </c>
      <c r="J11" s="58">
        <v>2024</v>
      </c>
      <c r="K11" s="47" t="s">
        <v>26</v>
      </c>
      <c r="L11" s="59" t="s">
        <v>23</v>
      </c>
      <c r="M11" s="60"/>
      <c r="N11" s="58">
        <v>280</v>
      </c>
      <c r="O11" s="58">
        <v>294</v>
      </c>
      <c r="P11" s="47" t="s">
        <v>41</v>
      </c>
      <c r="Q11" s="51" t="s">
        <v>118</v>
      </c>
    </row>
    <row r="12" spans="1:163" s="15" customFormat="1" x14ac:dyDescent="0.25">
      <c r="A12" s="55" t="s">
        <v>13</v>
      </c>
      <c r="B12" s="47"/>
      <c r="C12" s="47" t="s">
        <v>39</v>
      </c>
      <c r="D12" s="47" t="s">
        <v>46</v>
      </c>
      <c r="E12" s="96">
        <v>1</v>
      </c>
      <c r="F12" s="56" t="s">
        <v>113</v>
      </c>
      <c r="G12" s="47" t="s">
        <v>19</v>
      </c>
      <c r="H12" s="47" t="s">
        <v>36</v>
      </c>
      <c r="I12" s="57">
        <v>1913961.3</v>
      </c>
      <c r="J12" s="58">
        <v>2025</v>
      </c>
      <c r="K12" s="47" t="s">
        <v>25</v>
      </c>
      <c r="L12" s="59" t="s">
        <v>23</v>
      </c>
      <c r="M12" s="60"/>
      <c r="N12" s="58">
        <v>280</v>
      </c>
      <c r="O12" s="58">
        <v>294</v>
      </c>
      <c r="P12" s="47" t="s">
        <v>41</v>
      </c>
      <c r="Q12" s="51" t="s">
        <v>118</v>
      </c>
    </row>
    <row r="13" spans="1:163" s="15" customFormat="1" x14ac:dyDescent="0.25">
      <c r="A13" s="55" t="s">
        <v>13</v>
      </c>
      <c r="B13" s="47"/>
      <c r="C13" s="47" t="s">
        <v>39</v>
      </c>
      <c r="D13" s="47" t="s">
        <v>46</v>
      </c>
      <c r="E13" s="96">
        <v>1</v>
      </c>
      <c r="F13" s="56" t="s">
        <v>113</v>
      </c>
      <c r="G13" s="47" t="s">
        <v>19</v>
      </c>
      <c r="H13" s="47" t="s">
        <v>36</v>
      </c>
      <c r="I13" s="57">
        <v>382792.26</v>
      </c>
      <c r="J13" s="58">
        <v>2025</v>
      </c>
      <c r="K13" s="47" t="s">
        <v>26</v>
      </c>
      <c r="L13" s="59" t="s">
        <v>23</v>
      </c>
      <c r="M13" s="60"/>
      <c r="N13" s="58">
        <v>280</v>
      </c>
      <c r="O13" s="58">
        <v>294</v>
      </c>
      <c r="P13" s="47" t="s">
        <v>41</v>
      </c>
      <c r="Q13" s="51" t="s">
        <v>118</v>
      </c>
    </row>
    <row r="14" spans="1:163" s="15" customFormat="1" ht="30" x14ac:dyDescent="0.25">
      <c r="A14" s="55" t="s">
        <v>13</v>
      </c>
      <c r="B14" s="47"/>
      <c r="C14" s="47" t="s">
        <v>39</v>
      </c>
      <c r="D14" s="47" t="s">
        <v>49</v>
      </c>
      <c r="E14" s="96" t="s">
        <v>154</v>
      </c>
      <c r="F14" s="56" t="s">
        <v>121</v>
      </c>
      <c r="G14" s="47" t="s">
        <v>19</v>
      </c>
      <c r="H14" s="47" t="s">
        <v>35</v>
      </c>
      <c r="I14" s="57">
        <v>222785</v>
      </c>
      <c r="J14" s="58">
        <v>2024</v>
      </c>
      <c r="K14" s="47" t="s">
        <v>25</v>
      </c>
      <c r="L14" s="59" t="s">
        <v>22</v>
      </c>
      <c r="M14" s="112" t="s">
        <v>170</v>
      </c>
      <c r="N14" s="58">
        <v>280</v>
      </c>
      <c r="O14" s="58">
        <v>214</v>
      </c>
      <c r="P14" s="47" t="s">
        <v>41</v>
      </c>
      <c r="Q14" s="51" t="s">
        <v>118</v>
      </c>
    </row>
    <row r="15" spans="1:163" s="15" customFormat="1" x14ac:dyDescent="0.25">
      <c r="A15" s="55" t="s">
        <v>13</v>
      </c>
      <c r="B15" s="47"/>
      <c r="C15" s="47" t="s">
        <v>39</v>
      </c>
      <c r="D15" s="47" t="s">
        <v>49</v>
      </c>
      <c r="E15" s="96" t="s">
        <v>154</v>
      </c>
      <c r="F15" s="56" t="s">
        <v>121</v>
      </c>
      <c r="G15" s="47" t="s">
        <v>19</v>
      </c>
      <c r="H15" s="47" t="s">
        <v>35</v>
      </c>
      <c r="I15" s="57">
        <v>44557</v>
      </c>
      <c r="J15" s="58">
        <v>2024</v>
      </c>
      <c r="K15" s="47" t="s">
        <v>26</v>
      </c>
      <c r="L15" s="59" t="s">
        <v>23</v>
      </c>
      <c r="M15" s="60"/>
      <c r="N15" s="58">
        <v>280</v>
      </c>
      <c r="O15" s="58">
        <v>214</v>
      </c>
      <c r="P15" s="47" t="s">
        <v>41</v>
      </c>
      <c r="Q15" s="51" t="s">
        <v>118</v>
      </c>
    </row>
    <row r="16" spans="1:163" s="15" customFormat="1" x14ac:dyDescent="0.25">
      <c r="A16" s="55" t="s">
        <v>13</v>
      </c>
      <c r="B16" s="47"/>
      <c r="C16" s="47" t="s">
        <v>39</v>
      </c>
      <c r="D16" s="47" t="s">
        <v>49</v>
      </c>
      <c r="E16" s="96">
        <v>2</v>
      </c>
      <c r="F16" s="56" t="s">
        <v>121</v>
      </c>
      <c r="G16" s="47" t="s">
        <v>19</v>
      </c>
      <c r="H16" s="47" t="s">
        <v>36</v>
      </c>
      <c r="I16" s="57">
        <v>3844993.5</v>
      </c>
      <c r="J16" s="58">
        <v>2024</v>
      </c>
      <c r="K16" s="47" t="s">
        <v>25</v>
      </c>
      <c r="L16" s="59" t="s">
        <v>23</v>
      </c>
      <c r="M16" s="60"/>
      <c r="N16" s="58">
        <v>280</v>
      </c>
      <c r="O16" s="58">
        <v>214</v>
      </c>
      <c r="P16" s="47" t="s">
        <v>41</v>
      </c>
      <c r="Q16" s="51" t="s">
        <v>118</v>
      </c>
    </row>
    <row r="17" spans="1:17" s="15" customFormat="1" x14ac:dyDescent="0.25">
      <c r="A17" s="55" t="s">
        <v>13</v>
      </c>
      <c r="B17" s="47"/>
      <c r="C17" s="47" t="s">
        <v>39</v>
      </c>
      <c r="D17" s="47" t="s">
        <v>49</v>
      </c>
      <c r="E17" s="96">
        <v>2</v>
      </c>
      <c r="F17" s="56" t="s">
        <v>121</v>
      </c>
      <c r="G17" s="47" t="s">
        <v>19</v>
      </c>
      <c r="H17" s="47" t="s">
        <v>36</v>
      </c>
      <c r="I17" s="57">
        <v>768998.70000000007</v>
      </c>
      <c r="J17" s="58">
        <v>2024</v>
      </c>
      <c r="K17" s="47" t="s">
        <v>26</v>
      </c>
      <c r="L17" s="59" t="s">
        <v>23</v>
      </c>
      <c r="M17" s="60"/>
      <c r="N17" s="58">
        <v>280</v>
      </c>
      <c r="O17" s="58">
        <v>214</v>
      </c>
      <c r="P17" s="47" t="s">
        <v>41</v>
      </c>
      <c r="Q17" s="51" t="s">
        <v>118</v>
      </c>
    </row>
    <row r="18" spans="1:17" s="15" customFormat="1" x14ac:dyDescent="0.25">
      <c r="A18" s="55" t="s">
        <v>13</v>
      </c>
      <c r="B18" s="47"/>
      <c r="C18" s="47" t="s">
        <v>39</v>
      </c>
      <c r="D18" s="47" t="s">
        <v>49</v>
      </c>
      <c r="E18" s="96">
        <v>2</v>
      </c>
      <c r="F18" s="56" t="s">
        <v>121</v>
      </c>
      <c r="G18" s="47" t="s">
        <v>19</v>
      </c>
      <c r="H18" s="47" t="s">
        <v>36</v>
      </c>
      <c r="I18" s="57">
        <v>427221.5</v>
      </c>
      <c r="J18" s="58">
        <v>2025</v>
      </c>
      <c r="K18" s="47" t="s">
        <v>25</v>
      </c>
      <c r="L18" s="59" t="s">
        <v>23</v>
      </c>
      <c r="M18" s="60"/>
      <c r="N18" s="58">
        <v>280</v>
      </c>
      <c r="O18" s="58">
        <v>214</v>
      </c>
      <c r="P18" s="47" t="s">
        <v>41</v>
      </c>
      <c r="Q18" s="51" t="s">
        <v>118</v>
      </c>
    </row>
    <row r="19" spans="1:17" s="15" customFormat="1" x14ac:dyDescent="0.25">
      <c r="A19" s="55" t="s">
        <v>13</v>
      </c>
      <c r="B19" s="47"/>
      <c r="C19" s="47" t="s">
        <v>39</v>
      </c>
      <c r="D19" s="47" t="s">
        <v>49</v>
      </c>
      <c r="E19" s="96">
        <v>2</v>
      </c>
      <c r="F19" s="56" t="s">
        <v>121</v>
      </c>
      <c r="G19" s="47" t="s">
        <v>19</v>
      </c>
      <c r="H19" s="47" t="s">
        <v>36</v>
      </c>
      <c r="I19" s="57">
        <v>85444.3</v>
      </c>
      <c r="J19" s="58">
        <v>2025</v>
      </c>
      <c r="K19" s="47" t="s">
        <v>26</v>
      </c>
      <c r="L19" s="59" t="s">
        <v>23</v>
      </c>
      <c r="M19" s="60"/>
      <c r="N19" s="58">
        <v>280</v>
      </c>
      <c r="O19" s="58">
        <v>214</v>
      </c>
      <c r="P19" s="47" t="s">
        <v>41</v>
      </c>
      <c r="Q19" s="51" t="s">
        <v>118</v>
      </c>
    </row>
    <row r="20" spans="1:17" s="15" customFormat="1" x14ac:dyDescent="0.25">
      <c r="A20" s="55" t="s">
        <v>13</v>
      </c>
      <c r="B20" s="47"/>
      <c r="C20" s="47" t="s">
        <v>39</v>
      </c>
      <c r="D20" s="47" t="s">
        <v>47</v>
      </c>
      <c r="E20" s="96">
        <v>3</v>
      </c>
      <c r="F20" s="56" t="s">
        <v>114</v>
      </c>
      <c r="G20" s="47" t="s">
        <v>19</v>
      </c>
      <c r="H20" s="47" t="s">
        <v>35</v>
      </c>
      <c r="I20" s="57">
        <v>338995</v>
      </c>
      <c r="J20" s="58">
        <v>2024</v>
      </c>
      <c r="K20" s="47" t="s">
        <v>25</v>
      </c>
      <c r="L20" s="59" t="s">
        <v>23</v>
      </c>
      <c r="M20" s="60"/>
      <c r="N20" s="58">
        <v>280</v>
      </c>
      <c r="O20" s="58">
        <v>202</v>
      </c>
      <c r="P20" s="47" t="s">
        <v>41</v>
      </c>
      <c r="Q20" s="51" t="s">
        <v>118</v>
      </c>
    </row>
    <row r="21" spans="1:17" s="15" customFormat="1" x14ac:dyDescent="0.25">
      <c r="A21" s="55" t="s">
        <v>13</v>
      </c>
      <c r="B21" s="47"/>
      <c r="C21" s="47" t="s">
        <v>39</v>
      </c>
      <c r="D21" s="47" t="s">
        <v>47</v>
      </c>
      <c r="E21" s="96">
        <v>3</v>
      </c>
      <c r="F21" s="56" t="s">
        <v>114</v>
      </c>
      <c r="G21" s="47" t="s">
        <v>19</v>
      </c>
      <c r="H21" s="47" t="s">
        <v>35</v>
      </c>
      <c r="I21" s="57">
        <v>67799</v>
      </c>
      <c r="J21" s="58">
        <v>2024</v>
      </c>
      <c r="K21" s="47" t="s">
        <v>26</v>
      </c>
      <c r="L21" s="59" t="s">
        <v>23</v>
      </c>
      <c r="M21" s="60"/>
      <c r="N21" s="58">
        <v>280</v>
      </c>
      <c r="O21" s="58">
        <v>202</v>
      </c>
      <c r="P21" s="47" t="s">
        <v>41</v>
      </c>
      <c r="Q21" s="51" t="s">
        <v>118</v>
      </c>
    </row>
    <row r="22" spans="1:17" s="15" customFormat="1" x14ac:dyDescent="0.25">
      <c r="A22" s="55" t="s">
        <v>13</v>
      </c>
      <c r="B22" s="47"/>
      <c r="C22" s="47" t="s">
        <v>39</v>
      </c>
      <c r="D22" s="47" t="s">
        <v>47</v>
      </c>
      <c r="E22" s="96">
        <v>3</v>
      </c>
      <c r="F22" s="56" t="s">
        <v>114</v>
      </c>
      <c r="G22" s="47" t="s">
        <v>19</v>
      </c>
      <c r="H22" s="47" t="s">
        <v>36</v>
      </c>
      <c r="I22" s="57">
        <v>3978696.6</v>
      </c>
      <c r="J22" s="58">
        <v>2024</v>
      </c>
      <c r="K22" s="47" t="s">
        <v>25</v>
      </c>
      <c r="L22" s="59" t="s">
        <v>23</v>
      </c>
      <c r="M22" s="60"/>
      <c r="N22" s="58">
        <v>280</v>
      </c>
      <c r="O22" s="58">
        <v>202</v>
      </c>
      <c r="P22" s="47" t="s">
        <v>41</v>
      </c>
      <c r="Q22" s="51" t="s">
        <v>118</v>
      </c>
    </row>
    <row r="23" spans="1:17" s="15" customFormat="1" x14ac:dyDescent="0.25">
      <c r="A23" s="55" t="s">
        <v>13</v>
      </c>
      <c r="B23" s="47"/>
      <c r="C23" s="47" t="s">
        <v>39</v>
      </c>
      <c r="D23" s="47" t="s">
        <v>47</v>
      </c>
      <c r="E23" s="96">
        <v>3</v>
      </c>
      <c r="F23" s="56" t="s">
        <v>114</v>
      </c>
      <c r="G23" s="47" t="s">
        <v>19</v>
      </c>
      <c r="H23" s="47" t="s">
        <v>36</v>
      </c>
      <c r="I23" s="57">
        <v>795739.32000000007</v>
      </c>
      <c r="J23" s="58">
        <v>2024</v>
      </c>
      <c r="K23" s="47" t="s">
        <v>26</v>
      </c>
      <c r="L23" s="59" t="s">
        <v>23</v>
      </c>
      <c r="M23" s="60"/>
      <c r="N23" s="58">
        <v>280</v>
      </c>
      <c r="O23" s="58">
        <v>202</v>
      </c>
      <c r="P23" s="47" t="s">
        <v>41</v>
      </c>
      <c r="Q23" s="51" t="s">
        <v>118</v>
      </c>
    </row>
    <row r="24" spans="1:17" s="15" customFormat="1" x14ac:dyDescent="0.25">
      <c r="A24" s="55" t="s">
        <v>13</v>
      </c>
      <c r="B24" s="47"/>
      <c r="C24" s="47" t="s">
        <v>39</v>
      </c>
      <c r="D24" s="47" t="s">
        <v>47</v>
      </c>
      <c r="E24" s="96">
        <v>3</v>
      </c>
      <c r="F24" s="56" t="s">
        <v>114</v>
      </c>
      <c r="G24" s="47" t="s">
        <v>19</v>
      </c>
      <c r="H24" s="47" t="s">
        <v>36</v>
      </c>
      <c r="I24" s="57">
        <v>442077.4</v>
      </c>
      <c r="J24" s="58">
        <v>2025</v>
      </c>
      <c r="K24" s="47" t="s">
        <v>25</v>
      </c>
      <c r="L24" s="59" t="s">
        <v>23</v>
      </c>
      <c r="M24" s="60"/>
      <c r="N24" s="58">
        <v>280</v>
      </c>
      <c r="O24" s="58">
        <v>202</v>
      </c>
      <c r="P24" s="47" t="s">
        <v>41</v>
      </c>
      <c r="Q24" s="51" t="s">
        <v>118</v>
      </c>
    </row>
    <row r="25" spans="1:17" s="15" customFormat="1" x14ac:dyDescent="0.25">
      <c r="A25" s="55" t="s">
        <v>13</v>
      </c>
      <c r="B25" s="47"/>
      <c r="C25" s="47" t="s">
        <v>39</v>
      </c>
      <c r="D25" s="47" t="s">
        <v>47</v>
      </c>
      <c r="E25" s="96">
        <v>3</v>
      </c>
      <c r="F25" s="56" t="s">
        <v>114</v>
      </c>
      <c r="G25" s="47" t="s">
        <v>19</v>
      </c>
      <c r="H25" s="47" t="s">
        <v>36</v>
      </c>
      <c r="I25" s="57">
        <v>88415.48000000001</v>
      </c>
      <c r="J25" s="58">
        <v>2025</v>
      </c>
      <c r="K25" s="47" t="s">
        <v>26</v>
      </c>
      <c r="L25" s="59" t="s">
        <v>23</v>
      </c>
      <c r="M25" s="60"/>
      <c r="N25" s="58">
        <v>280</v>
      </c>
      <c r="O25" s="58">
        <v>202</v>
      </c>
      <c r="P25" s="47" t="s">
        <v>41</v>
      </c>
      <c r="Q25" s="51" t="s">
        <v>118</v>
      </c>
    </row>
    <row r="26" spans="1:17" s="15" customFormat="1" x14ac:dyDescent="0.25">
      <c r="A26" s="55" t="s">
        <v>13</v>
      </c>
      <c r="B26" s="47"/>
      <c r="C26" s="47" t="s">
        <v>39</v>
      </c>
      <c r="D26" s="47" t="s">
        <v>48</v>
      </c>
      <c r="E26" s="96">
        <v>4</v>
      </c>
      <c r="F26" s="56" t="s">
        <v>122</v>
      </c>
      <c r="G26" s="47" t="s">
        <v>19</v>
      </c>
      <c r="H26" s="47" t="s">
        <v>35</v>
      </c>
      <c r="I26" s="57">
        <v>315578</v>
      </c>
      <c r="J26" s="58">
        <v>2024</v>
      </c>
      <c r="K26" s="47" t="s">
        <v>25</v>
      </c>
      <c r="L26" s="59" t="s">
        <v>23</v>
      </c>
      <c r="M26" s="60"/>
      <c r="N26" s="58">
        <v>280</v>
      </c>
      <c r="O26" s="58">
        <v>158</v>
      </c>
      <c r="P26" s="47" t="s">
        <v>41</v>
      </c>
      <c r="Q26" s="51" t="s">
        <v>118</v>
      </c>
    </row>
    <row r="27" spans="1:17" s="15" customFormat="1" x14ac:dyDescent="0.25">
      <c r="A27" s="55" t="s">
        <v>13</v>
      </c>
      <c r="B27" s="47"/>
      <c r="C27" s="47" t="s">
        <v>39</v>
      </c>
      <c r="D27" s="47" t="s">
        <v>48</v>
      </c>
      <c r="E27" s="96">
        <v>4</v>
      </c>
      <c r="F27" s="56" t="s">
        <v>122</v>
      </c>
      <c r="G27" s="47" t="s">
        <v>19</v>
      </c>
      <c r="H27" s="47" t="s">
        <v>35</v>
      </c>
      <c r="I27" s="57">
        <v>63115.600000000006</v>
      </c>
      <c r="J27" s="58">
        <v>2024</v>
      </c>
      <c r="K27" s="47" t="s">
        <v>26</v>
      </c>
      <c r="L27" s="59" t="s">
        <v>23</v>
      </c>
      <c r="M27" s="60"/>
      <c r="N27" s="58">
        <v>280</v>
      </c>
      <c r="O27" s="58">
        <v>158</v>
      </c>
      <c r="P27" s="47" t="s">
        <v>41</v>
      </c>
      <c r="Q27" s="51" t="s">
        <v>118</v>
      </c>
    </row>
    <row r="28" spans="1:17" s="15" customFormat="1" x14ac:dyDescent="0.25">
      <c r="A28" s="55" t="s">
        <v>13</v>
      </c>
      <c r="B28" s="47"/>
      <c r="C28" s="47" t="s">
        <v>39</v>
      </c>
      <c r="D28" s="47" t="s">
        <v>48</v>
      </c>
      <c r="E28" s="96">
        <v>4</v>
      </c>
      <c r="F28" s="56" t="s">
        <v>122</v>
      </c>
      <c r="G28" s="47" t="s">
        <v>19</v>
      </c>
      <c r="H28" s="47" t="s">
        <v>36</v>
      </c>
      <c r="I28" s="57">
        <v>3066909.3000000003</v>
      </c>
      <c r="J28" s="58">
        <v>2024</v>
      </c>
      <c r="K28" s="47" t="s">
        <v>25</v>
      </c>
      <c r="L28" s="59" t="s">
        <v>23</v>
      </c>
      <c r="M28" s="60"/>
      <c r="N28" s="58">
        <v>280</v>
      </c>
      <c r="O28" s="58">
        <v>158</v>
      </c>
      <c r="P28" s="47" t="s">
        <v>41</v>
      </c>
      <c r="Q28" s="51" t="s">
        <v>118</v>
      </c>
    </row>
    <row r="29" spans="1:17" s="15" customFormat="1" x14ac:dyDescent="0.25">
      <c r="A29" s="55" t="s">
        <v>13</v>
      </c>
      <c r="B29" s="47"/>
      <c r="C29" s="47" t="s">
        <v>39</v>
      </c>
      <c r="D29" s="47" t="s">
        <v>48</v>
      </c>
      <c r="E29" s="96">
        <v>4</v>
      </c>
      <c r="F29" s="56" t="s">
        <v>122</v>
      </c>
      <c r="G29" s="47" t="s">
        <v>19</v>
      </c>
      <c r="H29" s="47" t="s">
        <v>36</v>
      </c>
      <c r="I29" s="57">
        <v>613381.8600000001</v>
      </c>
      <c r="J29" s="58">
        <v>2024</v>
      </c>
      <c r="K29" s="47" t="s">
        <v>26</v>
      </c>
      <c r="L29" s="59" t="s">
        <v>23</v>
      </c>
      <c r="M29" s="60"/>
      <c r="N29" s="58">
        <v>280</v>
      </c>
      <c r="O29" s="58">
        <v>158</v>
      </c>
      <c r="P29" s="47" t="s">
        <v>41</v>
      </c>
      <c r="Q29" s="51" t="s">
        <v>118</v>
      </c>
    </row>
    <row r="30" spans="1:17" s="15" customFormat="1" x14ac:dyDescent="0.25">
      <c r="A30" s="55" t="s">
        <v>13</v>
      </c>
      <c r="B30" s="47"/>
      <c r="C30" s="47" t="s">
        <v>39</v>
      </c>
      <c r="D30" s="47" t="s">
        <v>48</v>
      </c>
      <c r="E30" s="96">
        <v>4</v>
      </c>
      <c r="F30" s="56" t="s">
        <v>122</v>
      </c>
      <c r="G30" s="47" t="s">
        <v>19</v>
      </c>
      <c r="H30" s="47" t="s">
        <v>36</v>
      </c>
      <c r="I30" s="57">
        <v>340767.7</v>
      </c>
      <c r="J30" s="58">
        <v>2025</v>
      </c>
      <c r="K30" s="47" t="s">
        <v>25</v>
      </c>
      <c r="L30" s="59" t="s">
        <v>23</v>
      </c>
      <c r="M30" s="60"/>
      <c r="N30" s="58">
        <v>280</v>
      </c>
      <c r="O30" s="58">
        <v>158</v>
      </c>
      <c r="P30" s="47" t="s">
        <v>41</v>
      </c>
      <c r="Q30" s="51" t="s">
        <v>118</v>
      </c>
    </row>
    <row r="31" spans="1:17" s="15" customFormat="1" x14ac:dyDescent="0.25">
      <c r="A31" s="55" t="s">
        <v>13</v>
      </c>
      <c r="B31" s="47"/>
      <c r="C31" s="47" t="s">
        <v>39</v>
      </c>
      <c r="D31" s="47" t="s">
        <v>48</v>
      </c>
      <c r="E31" s="96">
        <v>4</v>
      </c>
      <c r="F31" s="56" t="s">
        <v>122</v>
      </c>
      <c r="G31" s="47" t="s">
        <v>19</v>
      </c>
      <c r="H31" s="47" t="s">
        <v>36</v>
      </c>
      <c r="I31" s="57">
        <v>68153.540000000008</v>
      </c>
      <c r="J31" s="58">
        <v>2025</v>
      </c>
      <c r="K31" s="47" t="s">
        <v>26</v>
      </c>
      <c r="L31" s="59" t="s">
        <v>23</v>
      </c>
      <c r="M31" s="60"/>
      <c r="N31" s="58">
        <v>280</v>
      </c>
      <c r="O31" s="58">
        <v>158</v>
      </c>
      <c r="P31" s="47" t="s">
        <v>41</v>
      </c>
      <c r="Q31" s="51" t="s">
        <v>118</v>
      </c>
    </row>
    <row r="32" spans="1:17" s="15" customFormat="1" x14ac:dyDescent="0.25">
      <c r="A32" s="55" t="s">
        <v>13</v>
      </c>
      <c r="B32" s="47"/>
      <c r="C32" s="47" t="s">
        <v>39</v>
      </c>
      <c r="D32" s="47" t="s">
        <v>50</v>
      </c>
      <c r="E32" s="96">
        <v>5</v>
      </c>
      <c r="F32" s="56" t="s">
        <v>123</v>
      </c>
      <c r="G32" s="47" t="s">
        <v>19</v>
      </c>
      <c r="H32" s="47" t="s">
        <v>35</v>
      </c>
      <c r="I32" s="57">
        <v>290769</v>
      </c>
      <c r="J32" s="58">
        <v>2024</v>
      </c>
      <c r="K32" s="47" t="s">
        <v>25</v>
      </c>
      <c r="L32" s="59"/>
      <c r="M32" s="60"/>
      <c r="N32" s="58"/>
      <c r="O32" s="58"/>
      <c r="P32" s="47"/>
      <c r="Q32" s="51"/>
    </row>
    <row r="33" spans="1:17" s="15" customFormat="1" x14ac:dyDescent="0.25">
      <c r="A33" s="55" t="s">
        <v>13</v>
      </c>
      <c r="B33" s="47"/>
      <c r="C33" s="47" t="s">
        <v>39</v>
      </c>
      <c r="D33" s="47" t="s">
        <v>50</v>
      </c>
      <c r="E33" s="96">
        <v>5</v>
      </c>
      <c r="F33" s="56" t="s">
        <v>123</v>
      </c>
      <c r="G33" s="47" t="s">
        <v>19</v>
      </c>
      <c r="H33" s="47" t="s">
        <v>35</v>
      </c>
      <c r="I33" s="57">
        <v>58153.8</v>
      </c>
      <c r="J33" s="58">
        <v>2024</v>
      </c>
      <c r="K33" s="47" t="s">
        <v>26</v>
      </c>
      <c r="L33" s="59"/>
      <c r="M33" s="60"/>
      <c r="N33" s="58"/>
      <c r="O33" s="58"/>
      <c r="P33" s="47"/>
      <c r="Q33" s="51"/>
    </row>
    <row r="34" spans="1:17" s="15" customFormat="1" x14ac:dyDescent="0.25">
      <c r="A34" s="55" t="s">
        <v>13</v>
      </c>
      <c r="B34" s="47"/>
      <c r="C34" s="47" t="s">
        <v>39</v>
      </c>
      <c r="D34" s="47" t="s">
        <v>50</v>
      </c>
      <c r="E34" s="96">
        <v>5</v>
      </c>
      <c r="F34" s="56" t="s">
        <v>123</v>
      </c>
      <c r="G34" s="47" t="s">
        <v>19</v>
      </c>
      <c r="H34" s="47" t="s">
        <v>36</v>
      </c>
      <c r="I34" s="57">
        <v>21727533.600000001</v>
      </c>
      <c r="J34" s="58">
        <v>2024</v>
      </c>
      <c r="K34" s="47" t="s">
        <v>25</v>
      </c>
      <c r="L34" s="59" t="s">
        <v>23</v>
      </c>
      <c r="M34" s="60"/>
      <c r="N34" s="58">
        <v>280</v>
      </c>
      <c r="O34" s="58">
        <v>0</v>
      </c>
      <c r="P34" s="47" t="s">
        <v>41</v>
      </c>
      <c r="Q34" s="51" t="s">
        <v>118</v>
      </c>
    </row>
    <row r="35" spans="1:17" s="15" customFormat="1" x14ac:dyDescent="0.25">
      <c r="A35" s="55" t="s">
        <v>13</v>
      </c>
      <c r="B35" s="47"/>
      <c r="C35" s="47" t="s">
        <v>39</v>
      </c>
      <c r="D35" s="47" t="s">
        <v>50</v>
      </c>
      <c r="E35" s="96">
        <v>5</v>
      </c>
      <c r="F35" s="56" t="s">
        <v>123</v>
      </c>
      <c r="G35" s="47" t="s">
        <v>19</v>
      </c>
      <c r="H35" s="47" t="s">
        <v>36</v>
      </c>
      <c r="I35" s="57">
        <v>4345506.7200000007</v>
      </c>
      <c r="J35" s="58">
        <v>2024</v>
      </c>
      <c r="K35" s="47" t="s">
        <v>26</v>
      </c>
      <c r="L35" s="59" t="s">
        <v>23</v>
      </c>
      <c r="M35" s="60"/>
      <c r="N35" s="58">
        <v>280</v>
      </c>
      <c r="O35" s="58">
        <v>0</v>
      </c>
      <c r="P35" s="47" t="s">
        <v>41</v>
      </c>
      <c r="Q35" s="51" t="s">
        <v>118</v>
      </c>
    </row>
    <row r="36" spans="1:17" s="15" customFormat="1" x14ac:dyDescent="0.25">
      <c r="A36" s="55" t="s">
        <v>13</v>
      </c>
      <c r="B36" s="47"/>
      <c r="C36" s="47" t="s">
        <v>39</v>
      </c>
      <c r="D36" s="47" t="s">
        <v>50</v>
      </c>
      <c r="E36" s="96">
        <v>5</v>
      </c>
      <c r="F36" s="56" t="s">
        <v>123</v>
      </c>
      <c r="G36" s="47" t="s">
        <v>19</v>
      </c>
      <c r="H36" s="47" t="s">
        <v>36</v>
      </c>
      <c r="I36" s="57">
        <v>2414170.4</v>
      </c>
      <c r="J36" s="58">
        <v>2025</v>
      </c>
      <c r="K36" s="47" t="s">
        <v>25</v>
      </c>
      <c r="L36" s="59" t="s">
        <v>23</v>
      </c>
      <c r="M36" s="60"/>
      <c r="N36" s="58">
        <v>280</v>
      </c>
      <c r="O36" s="58">
        <v>0</v>
      </c>
      <c r="P36" s="47" t="s">
        <v>41</v>
      </c>
      <c r="Q36" s="51" t="s">
        <v>118</v>
      </c>
    </row>
    <row r="37" spans="1:17" s="15" customFormat="1" x14ac:dyDescent="0.25">
      <c r="A37" s="55" t="s">
        <v>13</v>
      </c>
      <c r="B37" s="47"/>
      <c r="C37" s="47" t="s">
        <v>39</v>
      </c>
      <c r="D37" s="47" t="s">
        <v>50</v>
      </c>
      <c r="E37" s="96">
        <v>5</v>
      </c>
      <c r="F37" s="56" t="s">
        <v>123</v>
      </c>
      <c r="G37" s="47" t="s">
        <v>19</v>
      </c>
      <c r="H37" s="47" t="s">
        <v>36</v>
      </c>
      <c r="I37" s="57">
        <v>482834.08</v>
      </c>
      <c r="J37" s="58">
        <v>2025</v>
      </c>
      <c r="K37" s="47" t="s">
        <v>26</v>
      </c>
      <c r="L37" s="59" t="s">
        <v>23</v>
      </c>
      <c r="M37" s="60"/>
      <c r="N37" s="58">
        <v>280</v>
      </c>
      <c r="O37" s="58">
        <v>0</v>
      </c>
      <c r="P37" s="47" t="s">
        <v>41</v>
      </c>
      <c r="Q37" s="51" t="s">
        <v>118</v>
      </c>
    </row>
    <row r="38" spans="1:17" s="15" customFormat="1" x14ac:dyDescent="0.25">
      <c r="A38" s="55" t="s">
        <v>13</v>
      </c>
      <c r="B38" s="47"/>
      <c r="C38" s="47" t="s">
        <v>39</v>
      </c>
      <c r="D38" s="47" t="s">
        <v>53</v>
      </c>
      <c r="E38" s="96">
        <v>6</v>
      </c>
      <c r="F38" s="56" t="s">
        <v>124</v>
      </c>
      <c r="G38" s="47" t="s">
        <v>19</v>
      </c>
      <c r="H38" s="47" t="s">
        <v>35</v>
      </c>
      <c r="I38" s="57">
        <v>253100</v>
      </c>
      <c r="J38" s="58">
        <v>2024</v>
      </c>
      <c r="K38" s="47" t="s">
        <v>25</v>
      </c>
      <c r="L38" s="59" t="s">
        <v>23</v>
      </c>
      <c r="M38" s="60"/>
      <c r="N38" s="58">
        <v>266</v>
      </c>
      <c r="O38" s="58">
        <v>368</v>
      </c>
      <c r="P38" s="47" t="s">
        <v>41</v>
      </c>
      <c r="Q38" s="51" t="s">
        <v>118</v>
      </c>
    </row>
    <row r="39" spans="1:17" s="15" customFormat="1" x14ac:dyDescent="0.25">
      <c r="A39" s="55" t="s">
        <v>13</v>
      </c>
      <c r="B39" s="47"/>
      <c r="C39" s="47" t="s">
        <v>39</v>
      </c>
      <c r="D39" s="47" t="s">
        <v>53</v>
      </c>
      <c r="E39" s="96">
        <v>6</v>
      </c>
      <c r="F39" s="56" t="s">
        <v>124</v>
      </c>
      <c r="G39" s="47" t="s">
        <v>19</v>
      </c>
      <c r="H39" s="47" t="s">
        <v>35</v>
      </c>
      <c r="I39" s="57">
        <v>50620</v>
      </c>
      <c r="J39" s="58">
        <v>2024</v>
      </c>
      <c r="K39" s="47" t="s">
        <v>26</v>
      </c>
      <c r="L39" s="59" t="s">
        <v>23</v>
      </c>
      <c r="M39" s="60"/>
      <c r="N39" s="58">
        <v>266</v>
      </c>
      <c r="O39" s="58">
        <v>368</v>
      </c>
      <c r="P39" s="47" t="s">
        <v>41</v>
      </c>
      <c r="Q39" s="51" t="s">
        <v>118</v>
      </c>
    </row>
    <row r="40" spans="1:17" s="15" customFormat="1" x14ac:dyDescent="0.25">
      <c r="A40" s="55" t="s">
        <v>13</v>
      </c>
      <c r="B40" s="47"/>
      <c r="C40" s="47" t="s">
        <v>39</v>
      </c>
      <c r="D40" s="47" t="s">
        <v>53</v>
      </c>
      <c r="E40" s="96">
        <v>6</v>
      </c>
      <c r="F40" s="56" t="s">
        <v>124</v>
      </c>
      <c r="G40" s="47" t="s">
        <v>19</v>
      </c>
      <c r="H40" s="47" t="s">
        <v>36</v>
      </c>
      <c r="I40" s="57">
        <v>3307290.3000000003</v>
      </c>
      <c r="J40" s="58">
        <v>2024</v>
      </c>
      <c r="K40" s="47" t="s">
        <v>25</v>
      </c>
      <c r="L40" s="59" t="s">
        <v>23</v>
      </c>
      <c r="M40" s="60"/>
      <c r="N40" s="58">
        <v>266</v>
      </c>
      <c r="O40" s="58">
        <v>368</v>
      </c>
      <c r="P40" s="47" t="s">
        <v>41</v>
      </c>
      <c r="Q40" s="51" t="s">
        <v>118</v>
      </c>
    </row>
    <row r="41" spans="1:17" s="15" customFormat="1" x14ac:dyDescent="0.25">
      <c r="A41" s="55" t="s">
        <v>13</v>
      </c>
      <c r="B41" s="47"/>
      <c r="C41" s="47" t="s">
        <v>39</v>
      </c>
      <c r="D41" s="47" t="s">
        <v>53</v>
      </c>
      <c r="E41" s="96">
        <v>6</v>
      </c>
      <c r="F41" s="56" t="s">
        <v>124</v>
      </c>
      <c r="G41" s="47" t="s">
        <v>19</v>
      </c>
      <c r="H41" s="47" t="s">
        <v>36</v>
      </c>
      <c r="I41" s="57">
        <v>661458.06000000006</v>
      </c>
      <c r="J41" s="58">
        <v>2024</v>
      </c>
      <c r="K41" s="47" t="s">
        <v>26</v>
      </c>
      <c r="L41" s="59" t="s">
        <v>23</v>
      </c>
      <c r="M41" s="60"/>
      <c r="N41" s="58">
        <v>266</v>
      </c>
      <c r="O41" s="58">
        <v>368</v>
      </c>
      <c r="P41" s="47" t="s">
        <v>41</v>
      </c>
      <c r="Q41" s="51" t="s">
        <v>118</v>
      </c>
    </row>
    <row r="42" spans="1:17" s="15" customFormat="1" x14ac:dyDescent="0.25">
      <c r="A42" s="55" t="s">
        <v>13</v>
      </c>
      <c r="B42" s="47"/>
      <c r="C42" s="47" t="s">
        <v>39</v>
      </c>
      <c r="D42" s="47" t="s">
        <v>53</v>
      </c>
      <c r="E42" s="96">
        <v>6</v>
      </c>
      <c r="F42" s="56" t="s">
        <v>124</v>
      </c>
      <c r="G42" s="47" t="s">
        <v>19</v>
      </c>
      <c r="H42" s="47" t="s">
        <v>36</v>
      </c>
      <c r="I42" s="57">
        <v>367476.7</v>
      </c>
      <c r="J42" s="58">
        <v>2025</v>
      </c>
      <c r="K42" s="47" t="s">
        <v>25</v>
      </c>
      <c r="L42" s="59" t="s">
        <v>23</v>
      </c>
      <c r="M42" s="60"/>
      <c r="N42" s="58">
        <v>266</v>
      </c>
      <c r="O42" s="58">
        <v>368</v>
      </c>
      <c r="P42" s="47" t="s">
        <v>41</v>
      </c>
      <c r="Q42" s="51" t="s">
        <v>118</v>
      </c>
    </row>
    <row r="43" spans="1:17" s="15" customFormat="1" x14ac:dyDescent="0.25">
      <c r="A43" s="55" t="s">
        <v>13</v>
      </c>
      <c r="B43" s="47"/>
      <c r="C43" s="47" t="s">
        <v>39</v>
      </c>
      <c r="D43" s="47" t="s">
        <v>53</v>
      </c>
      <c r="E43" s="96">
        <v>6</v>
      </c>
      <c r="F43" s="56" t="s">
        <v>124</v>
      </c>
      <c r="G43" s="47" t="s">
        <v>19</v>
      </c>
      <c r="H43" s="47" t="s">
        <v>36</v>
      </c>
      <c r="I43" s="57">
        <v>73495.340000000011</v>
      </c>
      <c r="J43" s="58">
        <v>2025</v>
      </c>
      <c r="K43" s="47" t="s">
        <v>26</v>
      </c>
      <c r="L43" s="59" t="s">
        <v>23</v>
      </c>
      <c r="M43" s="60"/>
      <c r="N43" s="58">
        <v>266</v>
      </c>
      <c r="O43" s="58">
        <v>368</v>
      </c>
      <c r="P43" s="47" t="s">
        <v>41</v>
      </c>
      <c r="Q43" s="51" t="s">
        <v>118</v>
      </c>
    </row>
    <row r="44" spans="1:17" s="15" customFormat="1" x14ac:dyDescent="0.25">
      <c r="A44" s="55" t="s">
        <v>13</v>
      </c>
      <c r="B44" s="47"/>
      <c r="C44" s="47" t="s">
        <v>39</v>
      </c>
      <c r="D44" s="47" t="s">
        <v>58</v>
      </c>
      <c r="E44" s="96">
        <v>7</v>
      </c>
      <c r="F44" s="56" t="s">
        <v>125</v>
      </c>
      <c r="G44" s="47" t="s">
        <v>19</v>
      </c>
      <c r="H44" s="47" t="s">
        <v>35</v>
      </c>
      <c r="I44" s="57">
        <v>357110</v>
      </c>
      <c r="J44" s="58">
        <v>2024</v>
      </c>
      <c r="K44" s="47" t="s">
        <v>25</v>
      </c>
      <c r="L44" s="59" t="s">
        <v>23</v>
      </c>
      <c r="M44" s="60"/>
      <c r="N44" s="58">
        <v>266</v>
      </c>
      <c r="O44" s="58">
        <v>326</v>
      </c>
      <c r="P44" s="47" t="s">
        <v>41</v>
      </c>
      <c r="Q44" s="51" t="s">
        <v>118</v>
      </c>
    </row>
    <row r="45" spans="1:17" s="15" customFormat="1" x14ac:dyDescent="0.25">
      <c r="A45" s="55" t="s">
        <v>13</v>
      </c>
      <c r="B45" s="47"/>
      <c r="C45" s="47" t="s">
        <v>39</v>
      </c>
      <c r="D45" s="47" t="s">
        <v>58</v>
      </c>
      <c r="E45" s="96">
        <v>7</v>
      </c>
      <c r="F45" s="56" t="s">
        <v>125</v>
      </c>
      <c r="G45" s="47" t="s">
        <v>19</v>
      </c>
      <c r="H45" s="47" t="s">
        <v>35</v>
      </c>
      <c r="I45" s="57">
        <v>71422</v>
      </c>
      <c r="J45" s="58">
        <v>2024</v>
      </c>
      <c r="K45" s="47" t="s">
        <v>26</v>
      </c>
      <c r="L45" s="59" t="s">
        <v>23</v>
      </c>
      <c r="M45" s="60"/>
      <c r="N45" s="58">
        <v>266</v>
      </c>
      <c r="O45" s="58">
        <v>326</v>
      </c>
      <c r="P45" s="47" t="s">
        <v>41</v>
      </c>
      <c r="Q45" s="51" t="s">
        <v>118</v>
      </c>
    </row>
    <row r="46" spans="1:17" s="15" customFormat="1" x14ac:dyDescent="0.25">
      <c r="A46" s="55" t="s">
        <v>13</v>
      </c>
      <c r="B46" s="47"/>
      <c r="C46" s="47" t="s">
        <v>39</v>
      </c>
      <c r="D46" s="47" t="s">
        <v>58</v>
      </c>
      <c r="E46" s="96">
        <v>7</v>
      </c>
      <c r="F46" s="56" t="s">
        <v>125</v>
      </c>
      <c r="G46" s="47" t="s">
        <v>19</v>
      </c>
      <c r="H46" s="47" t="s">
        <v>36</v>
      </c>
      <c r="I46" s="57">
        <v>5875235.1000000006</v>
      </c>
      <c r="J46" s="58">
        <v>2024</v>
      </c>
      <c r="K46" s="47" t="s">
        <v>25</v>
      </c>
      <c r="L46" s="59" t="s">
        <v>23</v>
      </c>
      <c r="M46" s="60"/>
      <c r="N46" s="58">
        <v>266</v>
      </c>
      <c r="O46" s="58">
        <v>326</v>
      </c>
      <c r="P46" s="47" t="s">
        <v>41</v>
      </c>
      <c r="Q46" s="51" t="s">
        <v>118</v>
      </c>
    </row>
    <row r="47" spans="1:17" s="15" customFormat="1" x14ac:dyDescent="0.25">
      <c r="A47" s="55" t="s">
        <v>13</v>
      </c>
      <c r="B47" s="47"/>
      <c r="C47" s="47" t="s">
        <v>39</v>
      </c>
      <c r="D47" s="47" t="s">
        <v>58</v>
      </c>
      <c r="E47" s="96">
        <v>7</v>
      </c>
      <c r="F47" s="56" t="s">
        <v>125</v>
      </c>
      <c r="G47" s="47" t="s">
        <v>19</v>
      </c>
      <c r="H47" s="47" t="s">
        <v>36</v>
      </c>
      <c r="I47" s="57">
        <v>1175047.0200000003</v>
      </c>
      <c r="J47" s="58">
        <v>2024</v>
      </c>
      <c r="K47" s="47" t="s">
        <v>26</v>
      </c>
      <c r="L47" s="59" t="s">
        <v>23</v>
      </c>
      <c r="M47" s="60"/>
      <c r="N47" s="58">
        <v>266</v>
      </c>
      <c r="O47" s="58">
        <v>326</v>
      </c>
      <c r="P47" s="47" t="s">
        <v>41</v>
      </c>
      <c r="Q47" s="51" t="s">
        <v>118</v>
      </c>
    </row>
    <row r="48" spans="1:17" s="15" customFormat="1" x14ac:dyDescent="0.25">
      <c r="A48" s="55" t="s">
        <v>13</v>
      </c>
      <c r="B48" s="47"/>
      <c r="C48" s="47" t="s">
        <v>39</v>
      </c>
      <c r="D48" s="47" t="s">
        <v>58</v>
      </c>
      <c r="E48" s="96">
        <v>7</v>
      </c>
      <c r="F48" s="56" t="s">
        <v>125</v>
      </c>
      <c r="G48" s="47" t="s">
        <v>19</v>
      </c>
      <c r="H48" s="47" t="s">
        <v>36</v>
      </c>
      <c r="I48" s="57">
        <v>652803.9</v>
      </c>
      <c r="J48" s="58">
        <v>2025</v>
      </c>
      <c r="K48" s="47" t="s">
        <v>25</v>
      </c>
      <c r="L48" s="59" t="s">
        <v>23</v>
      </c>
      <c r="M48" s="60"/>
      <c r="N48" s="58">
        <v>266</v>
      </c>
      <c r="O48" s="58">
        <v>326</v>
      </c>
      <c r="P48" s="47" t="s">
        <v>41</v>
      </c>
      <c r="Q48" s="51" t="s">
        <v>118</v>
      </c>
    </row>
    <row r="49" spans="1:17" s="15" customFormat="1" x14ac:dyDescent="0.25">
      <c r="A49" s="55" t="s">
        <v>13</v>
      </c>
      <c r="B49" s="47"/>
      <c r="C49" s="47" t="s">
        <v>39</v>
      </c>
      <c r="D49" s="47" t="s">
        <v>58</v>
      </c>
      <c r="E49" s="96">
        <v>7</v>
      </c>
      <c r="F49" s="56" t="s">
        <v>125</v>
      </c>
      <c r="G49" s="47" t="s">
        <v>19</v>
      </c>
      <c r="H49" s="47" t="s">
        <v>36</v>
      </c>
      <c r="I49" s="57">
        <v>130560.78000000001</v>
      </c>
      <c r="J49" s="58">
        <v>2025</v>
      </c>
      <c r="K49" s="47" t="s">
        <v>26</v>
      </c>
      <c r="L49" s="59" t="s">
        <v>23</v>
      </c>
      <c r="M49" s="60"/>
      <c r="N49" s="58">
        <v>266</v>
      </c>
      <c r="O49" s="58">
        <v>326</v>
      </c>
      <c r="P49" s="47" t="s">
        <v>41</v>
      </c>
      <c r="Q49" s="51" t="s">
        <v>118</v>
      </c>
    </row>
    <row r="50" spans="1:17" s="15" customFormat="1" x14ac:dyDescent="0.25">
      <c r="A50" s="55" t="s">
        <v>13</v>
      </c>
      <c r="B50" s="47"/>
      <c r="C50" s="47" t="s">
        <v>39</v>
      </c>
      <c r="D50" s="47" t="s">
        <v>57</v>
      </c>
      <c r="E50" s="96">
        <v>8</v>
      </c>
      <c r="F50" s="56" t="s">
        <v>126</v>
      </c>
      <c r="G50" s="47" t="s">
        <v>19</v>
      </c>
      <c r="H50" s="47" t="s">
        <v>35</v>
      </c>
      <c r="I50" s="57">
        <v>114831</v>
      </c>
      <c r="J50" s="58">
        <v>2024</v>
      </c>
      <c r="K50" s="47" t="s">
        <v>25</v>
      </c>
      <c r="L50" s="59" t="s">
        <v>23</v>
      </c>
      <c r="M50" s="60"/>
      <c r="N50" s="58">
        <v>266</v>
      </c>
      <c r="O50" s="58">
        <v>206</v>
      </c>
      <c r="P50" s="47" t="s">
        <v>41</v>
      </c>
      <c r="Q50" s="51" t="s">
        <v>118</v>
      </c>
    </row>
    <row r="51" spans="1:17" s="15" customFormat="1" x14ac:dyDescent="0.25">
      <c r="A51" s="55" t="s">
        <v>13</v>
      </c>
      <c r="B51" s="47"/>
      <c r="C51" s="47" t="s">
        <v>39</v>
      </c>
      <c r="D51" s="47" t="s">
        <v>57</v>
      </c>
      <c r="E51" s="96">
        <v>8</v>
      </c>
      <c r="F51" s="56" t="s">
        <v>126</v>
      </c>
      <c r="G51" s="47" t="s">
        <v>19</v>
      </c>
      <c r="H51" s="47" t="s">
        <v>35</v>
      </c>
      <c r="I51" s="57">
        <v>22966.2</v>
      </c>
      <c r="J51" s="58">
        <v>2024</v>
      </c>
      <c r="K51" s="47" t="s">
        <v>26</v>
      </c>
      <c r="L51" s="59" t="s">
        <v>23</v>
      </c>
      <c r="M51" s="60"/>
      <c r="N51" s="58">
        <v>266</v>
      </c>
      <c r="O51" s="58">
        <v>206</v>
      </c>
      <c r="P51" s="47" t="s">
        <v>41</v>
      </c>
      <c r="Q51" s="51" t="s">
        <v>118</v>
      </c>
    </row>
    <row r="52" spans="1:17" s="15" customFormat="1" x14ac:dyDescent="0.25">
      <c r="A52" s="55" t="s">
        <v>13</v>
      </c>
      <c r="B52" s="47"/>
      <c r="C52" s="47" t="s">
        <v>39</v>
      </c>
      <c r="D52" s="47" t="s">
        <v>57</v>
      </c>
      <c r="E52" s="96">
        <v>8</v>
      </c>
      <c r="F52" s="56" t="s">
        <v>126</v>
      </c>
      <c r="G52" s="47" t="s">
        <v>19</v>
      </c>
      <c r="H52" s="47" t="s">
        <v>36</v>
      </c>
      <c r="I52" s="57">
        <v>1868345.1000000003</v>
      </c>
      <c r="J52" s="58">
        <v>2024</v>
      </c>
      <c r="K52" s="47" t="s">
        <v>25</v>
      </c>
      <c r="L52" s="59" t="s">
        <v>23</v>
      </c>
      <c r="M52" s="60"/>
      <c r="N52" s="58">
        <v>266</v>
      </c>
      <c r="O52" s="58">
        <v>206</v>
      </c>
      <c r="P52" s="47" t="s">
        <v>41</v>
      </c>
      <c r="Q52" s="51" t="s">
        <v>118</v>
      </c>
    </row>
    <row r="53" spans="1:17" s="15" customFormat="1" x14ac:dyDescent="0.25">
      <c r="A53" s="55" t="s">
        <v>13</v>
      </c>
      <c r="B53" s="47"/>
      <c r="C53" s="47" t="s">
        <v>39</v>
      </c>
      <c r="D53" s="47" t="s">
        <v>57</v>
      </c>
      <c r="E53" s="96">
        <v>8</v>
      </c>
      <c r="F53" s="56" t="s">
        <v>126</v>
      </c>
      <c r="G53" s="47" t="s">
        <v>19</v>
      </c>
      <c r="H53" s="47" t="s">
        <v>36</v>
      </c>
      <c r="I53" s="57">
        <v>373669.02000000008</v>
      </c>
      <c r="J53" s="58">
        <v>2024</v>
      </c>
      <c r="K53" s="47" t="s">
        <v>26</v>
      </c>
      <c r="L53" s="59" t="s">
        <v>23</v>
      </c>
      <c r="M53" s="60"/>
      <c r="N53" s="58">
        <v>266</v>
      </c>
      <c r="O53" s="58">
        <v>206</v>
      </c>
      <c r="P53" s="47" t="s">
        <v>41</v>
      </c>
      <c r="Q53" s="51" t="s">
        <v>118</v>
      </c>
    </row>
    <row r="54" spans="1:17" s="15" customFormat="1" x14ac:dyDescent="0.25">
      <c r="A54" s="55" t="s">
        <v>13</v>
      </c>
      <c r="B54" s="47"/>
      <c r="C54" s="47" t="s">
        <v>39</v>
      </c>
      <c r="D54" s="47" t="s">
        <v>57</v>
      </c>
      <c r="E54" s="96">
        <v>8</v>
      </c>
      <c r="F54" s="56" t="s">
        <v>126</v>
      </c>
      <c r="G54" s="47" t="s">
        <v>19</v>
      </c>
      <c r="H54" s="47" t="s">
        <v>36</v>
      </c>
      <c r="I54" s="57">
        <v>207593.90000000002</v>
      </c>
      <c r="J54" s="58">
        <v>2025</v>
      </c>
      <c r="K54" s="47" t="s">
        <v>25</v>
      </c>
      <c r="L54" s="59" t="s">
        <v>23</v>
      </c>
      <c r="M54" s="60"/>
      <c r="N54" s="58">
        <v>266</v>
      </c>
      <c r="O54" s="58">
        <v>206</v>
      </c>
      <c r="P54" s="47" t="s">
        <v>41</v>
      </c>
      <c r="Q54" s="51" t="s">
        <v>118</v>
      </c>
    </row>
    <row r="55" spans="1:17" s="15" customFormat="1" x14ac:dyDescent="0.25">
      <c r="A55" s="55" t="s">
        <v>13</v>
      </c>
      <c r="B55" s="47"/>
      <c r="C55" s="47" t="s">
        <v>39</v>
      </c>
      <c r="D55" s="47" t="s">
        <v>57</v>
      </c>
      <c r="E55" s="96">
        <v>8</v>
      </c>
      <c r="F55" s="56" t="s">
        <v>126</v>
      </c>
      <c r="G55" s="47" t="s">
        <v>19</v>
      </c>
      <c r="H55" s="47" t="s">
        <v>36</v>
      </c>
      <c r="I55" s="57">
        <v>41518.780000000006</v>
      </c>
      <c r="J55" s="58">
        <v>2025</v>
      </c>
      <c r="K55" s="47" t="s">
        <v>26</v>
      </c>
      <c r="L55" s="59" t="s">
        <v>23</v>
      </c>
      <c r="M55" s="60"/>
      <c r="N55" s="58">
        <v>266</v>
      </c>
      <c r="O55" s="58">
        <v>206</v>
      </c>
      <c r="P55" s="47" t="s">
        <v>41</v>
      </c>
      <c r="Q55" s="51" t="s">
        <v>118</v>
      </c>
    </row>
    <row r="56" spans="1:17" s="15" customFormat="1" x14ac:dyDescent="0.25">
      <c r="A56" s="55" t="s">
        <v>13</v>
      </c>
      <c r="B56" s="47"/>
      <c r="C56" s="47" t="s">
        <v>39</v>
      </c>
      <c r="D56" s="47" t="s">
        <v>52</v>
      </c>
      <c r="E56" s="96">
        <v>9</v>
      </c>
      <c r="F56" s="56" t="s">
        <v>127</v>
      </c>
      <c r="G56" s="47" t="s">
        <v>19</v>
      </c>
      <c r="H56" s="47" t="s">
        <v>35</v>
      </c>
      <c r="I56" s="57">
        <v>375340</v>
      </c>
      <c r="J56" s="58">
        <v>2024</v>
      </c>
      <c r="K56" s="47" t="s">
        <v>25</v>
      </c>
      <c r="L56" s="59" t="s">
        <v>23</v>
      </c>
      <c r="M56" s="60"/>
      <c r="N56" s="58">
        <v>266</v>
      </c>
      <c r="O56" s="58">
        <v>198</v>
      </c>
      <c r="P56" s="47" t="s">
        <v>41</v>
      </c>
      <c r="Q56" s="51" t="s">
        <v>118</v>
      </c>
    </row>
    <row r="57" spans="1:17" s="15" customFormat="1" x14ac:dyDescent="0.25">
      <c r="A57" s="55" t="s">
        <v>13</v>
      </c>
      <c r="B57" s="47"/>
      <c r="C57" s="47" t="s">
        <v>39</v>
      </c>
      <c r="D57" s="47" t="s">
        <v>52</v>
      </c>
      <c r="E57" s="96">
        <v>9</v>
      </c>
      <c r="F57" s="56" t="s">
        <v>127</v>
      </c>
      <c r="G57" s="47" t="s">
        <v>19</v>
      </c>
      <c r="H57" s="47" t="s">
        <v>35</v>
      </c>
      <c r="I57" s="57">
        <v>75068</v>
      </c>
      <c r="J57" s="58">
        <v>2024</v>
      </c>
      <c r="K57" s="47" t="s">
        <v>26</v>
      </c>
      <c r="L57" s="59" t="s">
        <v>23</v>
      </c>
      <c r="M57" s="60"/>
      <c r="N57" s="58">
        <v>266</v>
      </c>
      <c r="O57" s="58">
        <v>198</v>
      </c>
      <c r="P57" s="47" t="s">
        <v>41</v>
      </c>
      <c r="Q57" s="51" t="s">
        <v>118</v>
      </c>
    </row>
    <row r="58" spans="1:17" s="15" customFormat="1" x14ac:dyDescent="0.25">
      <c r="A58" s="55" t="s">
        <v>13</v>
      </c>
      <c r="B58" s="47"/>
      <c r="C58" s="47" t="s">
        <v>39</v>
      </c>
      <c r="D58" s="47" t="s">
        <v>52</v>
      </c>
      <c r="E58" s="96">
        <v>9</v>
      </c>
      <c r="F58" s="56" t="s">
        <v>127</v>
      </c>
      <c r="G58" s="47" t="s">
        <v>19</v>
      </c>
      <c r="H58" s="47" t="s">
        <v>36</v>
      </c>
      <c r="I58" s="57">
        <v>6466962.6000000006</v>
      </c>
      <c r="J58" s="58">
        <v>2024</v>
      </c>
      <c r="K58" s="47" t="s">
        <v>25</v>
      </c>
      <c r="L58" s="59" t="s">
        <v>23</v>
      </c>
      <c r="M58" s="60"/>
      <c r="N58" s="58">
        <v>266</v>
      </c>
      <c r="O58" s="58">
        <v>198</v>
      </c>
      <c r="P58" s="47" t="s">
        <v>41</v>
      </c>
      <c r="Q58" s="51" t="s">
        <v>118</v>
      </c>
    </row>
    <row r="59" spans="1:17" s="15" customFormat="1" x14ac:dyDescent="0.25">
      <c r="A59" s="55" t="s">
        <v>13</v>
      </c>
      <c r="B59" s="47"/>
      <c r="C59" s="47" t="s">
        <v>39</v>
      </c>
      <c r="D59" s="47" t="s">
        <v>52</v>
      </c>
      <c r="E59" s="96">
        <v>9</v>
      </c>
      <c r="F59" s="56" t="s">
        <v>127</v>
      </c>
      <c r="G59" s="47" t="s">
        <v>19</v>
      </c>
      <c r="H59" s="47" t="s">
        <v>36</v>
      </c>
      <c r="I59" s="57">
        <v>1293392.5200000003</v>
      </c>
      <c r="J59" s="58">
        <v>2024</v>
      </c>
      <c r="K59" s="47" t="s">
        <v>26</v>
      </c>
      <c r="L59" s="59" t="s">
        <v>23</v>
      </c>
      <c r="M59" s="60"/>
      <c r="N59" s="58">
        <v>266</v>
      </c>
      <c r="O59" s="58">
        <v>198</v>
      </c>
      <c r="P59" s="47" t="s">
        <v>41</v>
      </c>
      <c r="Q59" s="51" t="s">
        <v>118</v>
      </c>
    </row>
    <row r="60" spans="1:17" s="15" customFormat="1" x14ac:dyDescent="0.25">
      <c r="A60" s="55" t="s">
        <v>13</v>
      </c>
      <c r="B60" s="47"/>
      <c r="C60" s="47" t="s">
        <v>39</v>
      </c>
      <c r="D60" s="47" t="s">
        <v>52</v>
      </c>
      <c r="E60" s="96">
        <v>9</v>
      </c>
      <c r="F60" s="56" t="s">
        <v>127</v>
      </c>
      <c r="G60" s="47" t="s">
        <v>19</v>
      </c>
      <c r="H60" s="47" t="s">
        <v>36</v>
      </c>
      <c r="I60" s="57">
        <v>718551.4</v>
      </c>
      <c r="J60" s="58">
        <v>2025</v>
      </c>
      <c r="K60" s="47" t="s">
        <v>25</v>
      </c>
      <c r="L60" s="59" t="s">
        <v>23</v>
      </c>
      <c r="M60" s="60"/>
      <c r="N60" s="58">
        <v>266</v>
      </c>
      <c r="O60" s="58">
        <v>198</v>
      </c>
      <c r="P60" s="47" t="s">
        <v>41</v>
      </c>
      <c r="Q60" s="51" t="s">
        <v>118</v>
      </c>
    </row>
    <row r="61" spans="1:17" s="15" customFormat="1" x14ac:dyDescent="0.25">
      <c r="A61" s="55" t="s">
        <v>13</v>
      </c>
      <c r="B61" s="47"/>
      <c r="C61" s="47" t="s">
        <v>39</v>
      </c>
      <c r="D61" s="47" t="s">
        <v>52</v>
      </c>
      <c r="E61" s="96">
        <v>9</v>
      </c>
      <c r="F61" s="56" t="s">
        <v>127</v>
      </c>
      <c r="G61" s="47" t="s">
        <v>19</v>
      </c>
      <c r="H61" s="47" t="s">
        <v>36</v>
      </c>
      <c r="I61" s="57">
        <v>143710.28</v>
      </c>
      <c r="J61" s="58">
        <v>2025</v>
      </c>
      <c r="K61" s="47" t="s">
        <v>26</v>
      </c>
      <c r="L61" s="59" t="s">
        <v>23</v>
      </c>
      <c r="M61" s="60"/>
      <c r="N61" s="58">
        <v>266</v>
      </c>
      <c r="O61" s="58">
        <v>198</v>
      </c>
      <c r="P61" s="47" t="s">
        <v>41</v>
      </c>
      <c r="Q61" s="51" t="s">
        <v>118</v>
      </c>
    </row>
    <row r="62" spans="1:17" s="15" customFormat="1" x14ac:dyDescent="0.25">
      <c r="A62" s="55" t="s">
        <v>13</v>
      </c>
      <c r="B62" s="47"/>
      <c r="C62" s="47" t="s">
        <v>39</v>
      </c>
      <c r="D62" s="47" t="s">
        <v>54</v>
      </c>
      <c r="E62" s="96">
        <v>10</v>
      </c>
      <c r="F62" s="56" t="s">
        <v>128</v>
      </c>
      <c r="G62" s="47" t="s">
        <v>19</v>
      </c>
      <c r="H62" s="47" t="s">
        <v>35</v>
      </c>
      <c r="I62" s="57">
        <v>439150</v>
      </c>
      <c r="J62" s="58">
        <v>2024</v>
      </c>
      <c r="K62" s="47" t="s">
        <v>25</v>
      </c>
      <c r="L62" s="59" t="s">
        <v>23</v>
      </c>
      <c r="M62" s="60"/>
      <c r="N62" s="58">
        <v>266</v>
      </c>
      <c r="O62" s="58">
        <v>178</v>
      </c>
      <c r="P62" s="47" t="s">
        <v>41</v>
      </c>
      <c r="Q62" s="51" t="s">
        <v>118</v>
      </c>
    </row>
    <row r="63" spans="1:17" s="15" customFormat="1" x14ac:dyDescent="0.25">
      <c r="A63" s="55" t="s">
        <v>13</v>
      </c>
      <c r="B63" s="47"/>
      <c r="C63" s="47" t="s">
        <v>39</v>
      </c>
      <c r="D63" s="47" t="s">
        <v>54</v>
      </c>
      <c r="E63" s="96">
        <v>10</v>
      </c>
      <c r="F63" s="56" t="s">
        <v>128</v>
      </c>
      <c r="G63" s="47" t="s">
        <v>19</v>
      </c>
      <c r="H63" s="47" t="s">
        <v>35</v>
      </c>
      <c r="I63" s="57">
        <v>87830</v>
      </c>
      <c r="J63" s="58">
        <v>2024</v>
      </c>
      <c r="K63" s="47" t="s">
        <v>26</v>
      </c>
      <c r="L63" s="59" t="s">
        <v>23</v>
      </c>
      <c r="M63" s="60"/>
      <c r="N63" s="58">
        <v>266</v>
      </c>
      <c r="O63" s="58">
        <v>178</v>
      </c>
      <c r="P63" s="47" t="s">
        <v>41</v>
      </c>
      <c r="Q63" s="51" t="s">
        <v>118</v>
      </c>
    </row>
    <row r="64" spans="1:17" s="15" customFormat="1" x14ac:dyDescent="0.25">
      <c r="A64" s="55" t="s">
        <v>13</v>
      </c>
      <c r="B64" s="47"/>
      <c r="C64" s="47" t="s">
        <v>39</v>
      </c>
      <c r="D64" s="47" t="s">
        <v>54</v>
      </c>
      <c r="E64" s="96">
        <v>10</v>
      </c>
      <c r="F64" s="56" t="s">
        <v>128</v>
      </c>
      <c r="G64" s="47" t="s">
        <v>19</v>
      </c>
      <c r="H64" s="47" t="s">
        <v>36</v>
      </c>
      <c r="I64" s="57">
        <v>5126532.3</v>
      </c>
      <c r="J64" s="58">
        <v>2024</v>
      </c>
      <c r="K64" s="47" t="s">
        <v>25</v>
      </c>
      <c r="L64" s="59" t="s">
        <v>23</v>
      </c>
      <c r="M64" s="60"/>
      <c r="N64" s="58">
        <v>266</v>
      </c>
      <c r="O64" s="58">
        <v>178</v>
      </c>
      <c r="P64" s="47" t="s">
        <v>41</v>
      </c>
      <c r="Q64" s="51" t="s">
        <v>118</v>
      </c>
    </row>
    <row r="65" spans="1:17" s="15" customFormat="1" x14ac:dyDescent="0.25">
      <c r="A65" s="55" t="s">
        <v>13</v>
      </c>
      <c r="B65" s="47"/>
      <c r="C65" s="47" t="s">
        <v>39</v>
      </c>
      <c r="D65" s="47" t="s">
        <v>54</v>
      </c>
      <c r="E65" s="96">
        <v>10</v>
      </c>
      <c r="F65" s="56" t="s">
        <v>128</v>
      </c>
      <c r="G65" s="47" t="s">
        <v>19</v>
      </c>
      <c r="H65" s="47" t="s">
        <v>36</v>
      </c>
      <c r="I65" s="57">
        <v>1025306.46</v>
      </c>
      <c r="J65" s="58">
        <v>2024</v>
      </c>
      <c r="K65" s="47" t="s">
        <v>26</v>
      </c>
      <c r="L65" s="59" t="s">
        <v>23</v>
      </c>
      <c r="M65" s="60"/>
      <c r="N65" s="58">
        <v>266</v>
      </c>
      <c r="O65" s="58">
        <v>178</v>
      </c>
      <c r="P65" s="47" t="s">
        <v>41</v>
      </c>
      <c r="Q65" s="51" t="s">
        <v>118</v>
      </c>
    </row>
    <row r="66" spans="1:17" s="15" customFormat="1" x14ac:dyDescent="0.25">
      <c r="A66" s="55" t="s">
        <v>13</v>
      </c>
      <c r="B66" s="47"/>
      <c r="C66" s="47" t="s">
        <v>39</v>
      </c>
      <c r="D66" s="47" t="s">
        <v>54</v>
      </c>
      <c r="E66" s="96">
        <v>10</v>
      </c>
      <c r="F66" s="56" t="s">
        <v>128</v>
      </c>
      <c r="G66" s="47" t="s">
        <v>19</v>
      </c>
      <c r="H66" s="47" t="s">
        <v>36</v>
      </c>
      <c r="I66" s="57">
        <v>569614.70000000007</v>
      </c>
      <c r="J66" s="58">
        <v>2025</v>
      </c>
      <c r="K66" s="47" t="s">
        <v>25</v>
      </c>
      <c r="L66" s="59" t="s">
        <v>23</v>
      </c>
      <c r="M66" s="60"/>
      <c r="N66" s="58">
        <v>266</v>
      </c>
      <c r="O66" s="58">
        <v>178</v>
      </c>
      <c r="P66" s="47" t="s">
        <v>41</v>
      </c>
      <c r="Q66" s="51" t="s">
        <v>118</v>
      </c>
    </row>
    <row r="67" spans="1:17" s="15" customFormat="1" x14ac:dyDescent="0.25">
      <c r="A67" s="55" t="s">
        <v>13</v>
      </c>
      <c r="B67" s="47"/>
      <c r="C67" s="47" t="s">
        <v>39</v>
      </c>
      <c r="D67" s="47" t="s">
        <v>54</v>
      </c>
      <c r="E67" s="96">
        <v>10</v>
      </c>
      <c r="F67" s="56" t="s">
        <v>128</v>
      </c>
      <c r="G67" s="47" t="s">
        <v>19</v>
      </c>
      <c r="H67" s="47" t="s">
        <v>36</v>
      </c>
      <c r="I67" s="57">
        <v>113922.94000000002</v>
      </c>
      <c r="J67" s="58">
        <v>2025</v>
      </c>
      <c r="K67" s="47" t="s">
        <v>26</v>
      </c>
      <c r="L67" s="59" t="s">
        <v>23</v>
      </c>
      <c r="M67" s="60"/>
      <c r="N67" s="58">
        <v>266</v>
      </c>
      <c r="O67" s="58">
        <v>178</v>
      </c>
      <c r="P67" s="47" t="s">
        <v>41</v>
      </c>
      <c r="Q67" s="51" t="s">
        <v>118</v>
      </c>
    </row>
    <row r="68" spans="1:17" s="15" customFormat="1" x14ac:dyDescent="0.25">
      <c r="A68" s="55" t="s">
        <v>13</v>
      </c>
      <c r="B68" s="47"/>
      <c r="C68" s="47" t="s">
        <v>39</v>
      </c>
      <c r="D68" s="47" t="s">
        <v>55</v>
      </c>
      <c r="E68" s="96">
        <v>11</v>
      </c>
      <c r="F68" s="56" t="s">
        <v>129</v>
      </c>
      <c r="G68" s="47" t="s">
        <v>19</v>
      </c>
      <c r="H68" s="47" t="s">
        <v>35</v>
      </c>
      <c r="I68" s="57">
        <v>85730</v>
      </c>
      <c r="J68" s="58">
        <v>2024</v>
      </c>
      <c r="K68" s="47" t="s">
        <v>25</v>
      </c>
      <c r="L68" s="59" t="s">
        <v>23</v>
      </c>
      <c r="M68" s="60"/>
      <c r="N68" s="58">
        <v>266</v>
      </c>
      <c r="O68" s="58">
        <v>142</v>
      </c>
      <c r="P68" s="47" t="s">
        <v>41</v>
      </c>
      <c r="Q68" s="51" t="s">
        <v>118</v>
      </c>
    </row>
    <row r="69" spans="1:17" s="15" customFormat="1" x14ac:dyDescent="0.25">
      <c r="A69" s="55" t="s">
        <v>13</v>
      </c>
      <c r="B69" s="47"/>
      <c r="C69" s="47" t="s">
        <v>39</v>
      </c>
      <c r="D69" s="47" t="s">
        <v>55</v>
      </c>
      <c r="E69" s="96">
        <v>11</v>
      </c>
      <c r="F69" s="56" t="s">
        <v>129</v>
      </c>
      <c r="G69" s="47" t="s">
        <v>19</v>
      </c>
      <c r="H69" s="47" t="s">
        <v>35</v>
      </c>
      <c r="I69" s="57">
        <v>17146</v>
      </c>
      <c r="J69" s="58">
        <v>2024</v>
      </c>
      <c r="K69" s="47" t="s">
        <v>26</v>
      </c>
      <c r="L69" s="59" t="s">
        <v>23</v>
      </c>
      <c r="M69" s="60"/>
      <c r="N69" s="58">
        <v>266</v>
      </c>
      <c r="O69" s="58">
        <v>142</v>
      </c>
      <c r="P69" s="47" t="s">
        <v>41</v>
      </c>
      <c r="Q69" s="51" t="s">
        <v>118</v>
      </c>
    </row>
    <row r="70" spans="1:17" s="15" customFormat="1" x14ac:dyDescent="0.25">
      <c r="A70" s="55" t="s">
        <v>13</v>
      </c>
      <c r="B70" s="47"/>
      <c r="C70" s="47" t="s">
        <v>39</v>
      </c>
      <c r="D70" s="47" t="s">
        <v>55</v>
      </c>
      <c r="E70" s="96">
        <v>11</v>
      </c>
      <c r="F70" s="56" t="s">
        <v>129</v>
      </c>
      <c r="G70" s="47" t="s">
        <v>19</v>
      </c>
      <c r="H70" s="47" t="s">
        <v>36</v>
      </c>
      <c r="I70" s="57">
        <v>1033814.7000000002</v>
      </c>
      <c r="J70" s="58">
        <v>2024</v>
      </c>
      <c r="K70" s="47" t="s">
        <v>25</v>
      </c>
      <c r="L70" s="59" t="s">
        <v>23</v>
      </c>
      <c r="M70" s="60"/>
      <c r="N70" s="58">
        <v>266</v>
      </c>
      <c r="O70" s="58">
        <v>142</v>
      </c>
      <c r="P70" s="47" t="s">
        <v>41</v>
      </c>
      <c r="Q70" s="51" t="s">
        <v>118</v>
      </c>
    </row>
    <row r="71" spans="1:17" s="15" customFormat="1" x14ac:dyDescent="0.25">
      <c r="A71" s="55" t="s">
        <v>13</v>
      </c>
      <c r="B71" s="47"/>
      <c r="C71" s="47" t="s">
        <v>39</v>
      </c>
      <c r="D71" s="47" t="s">
        <v>55</v>
      </c>
      <c r="E71" s="96">
        <v>11</v>
      </c>
      <c r="F71" s="56" t="s">
        <v>129</v>
      </c>
      <c r="G71" s="47" t="s">
        <v>19</v>
      </c>
      <c r="H71" s="47" t="s">
        <v>36</v>
      </c>
      <c r="I71" s="57">
        <v>206762.94000000006</v>
      </c>
      <c r="J71" s="58">
        <v>2024</v>
      </c>
      <c r="K71" s="47" t="s">
        <v>26</v>
      </c>
      <c r="L71" s="59" t="s">
        <v>23</v>
      </c>
      <c r="M71" s="60"/>
      <c r="N71" s="58">
        <v>266</v>
      </c>
      <c r="O71" s="58">
        <v>142</v>
      </c>
      <c r="P71" s="47" t="s">
        <v>41</v>
      </c>
      <c r="Q71" s="51" t="s">
        <v>118</v>
      </c>
    </row>
    <row r="72" spans="1:17" s="15" customFormat="1" x14ac:dyDescent="0.25">
      <c r="A72" s="55" t="s">
        <v>13</v>
      </c>
      <c r="B72" s="47"/>
      <c r="C72" s="47" t="s">
        <v>39</v>
      </c>
      <c r="D72" s="47" t="s">
        <v>55</v>
      </c>
      <c r="E72" s="96">
        <v>11</v>
      </c>
      <c r="F72" s="56" t="s">
        <v>129</v>
      </c>
      <c r="G72" s="47" t="s">
        <v>19</v>
      </c>
      <c r="H72" s="47" t="s">
        <v>36</v>
      </c>
      <c r="I72" s="57">
        <v>114868.30000000003</v>
      </c>
      <c r="J72" s="58">
        <v>2025</v>
      </c>
      <c r="K72" s="47" t="s">
        <v>25</v>
      </c>
      <c r="L72" s="59" t="s">
        <v>23</v>
      </c>
      <c r="M72" s="60"/>
      <c r="N72" s="58">
        <v>266</v>
      </c>
      <c r="O72" s="58">
        <v>142</v>
      </c>
      <c r="P72" s="47" t="s">
        <v>41</v>
      </c>
      <c r="Q72" s="51" t="s">
        <v>118</v>
      </c>
    </row>
    <row r="73" spans="1:17" s="15" customFormat="1" x14ac:dyDescent="0.25">
      <c r="A73" s="55" t="s">
        <v>13</v>
      </c>
      <c r="B73" s="47"/>
      <c r="C73" s="47" t="s">
        <v>39</v>
      </c>
      <c r="D73" s="47" t="s">
        <v>55</v>
      </c>
      <c r="E73" s="96">
        <v>11</v>
      </c>
      <c r="F73" s="56" t="s">
        <v>129</v>
      </c>
      <c r="G73" s="47" t="s">
        <v>19</v>
      </c>
      <c r="H73" s="47" t="s">
        <v>36</v>
      </c>
      <c r="I73" s="57">
        <v>22973.660000000007</v>
      </c>
      <c r="J73" s="58">
        <v>2025</v>
      </c>
      <c r="K73" s="47" t="s">
        <v>26</v>
      </c>
      <c r="L73" s="59" t="s">
        <v>23</v>
      </c>
      <c r="M73" s="60"/>
      <c r="N73" s="58">
        <v>266</v>
      </c>
      <c r="O73" s="58">
        <v>142</v>
      </c>
      <c r="P73" s="47" t="s">
        <v>41</v>
      </c>
      <c r="Q73" s="51" t="s">
        <v>118</v>
      </c>
    </row>
    <row r="74" spans="1:17" s="15" customFormat="1" x14ac:dyDescent="0.25">
      <c r="A74" s="55" t="s">
        <v>13</v>
      </c>
      <c r="B74" s="47"/>
      <c r="C74" s="47" t="s">
        <v>39</v>
      </c>
      <c r="D74" s="47" t="s">
        <v>56</v>
      </c>
      <c r="E74" s="96">
        <v>12</v>
      </c>
      <c r="F74" s="56" t="s">
        <v>130</v>
      </c>
      <c r="G74" s="47" t="s">
        <v>19</v>
      </c>
      <c r="H74" s="47" t="s">
        <v>35</v>
      </c>
      <c r="I74" s="57">
        <v>100015</v>
      </c>
      <c r="J74" s="58">
        <v>2024</v>
      </c>
      <c r="K74" s="47" t="s">
        <v>25</v>
      </c>
      <c r="L74" s="59" t="s">
        <v>23</v>
      </c>
      <c r="M74" s="60"/>
      <c r="N74" s="58">
        <v>266</v>
      </c>
      <c r="O74" s="58">
        <v>96</v>
      </c>
      <c r="P74" s="47" t="s">
        <v>41</v>
      </c>
      <c r="Q74" s="51" t="s">
        <v>118</v>
      </c>
    </row>
    <row r="75" spans="1:17" s="15" customFormat="1" x14ac:dyDescent="0.25">
      <c r="A75" s="55" t="s">
        <v>13</v>
      </c>
      <c r="B75" s="47"/>
      <c r="C75" s="47" t="s">
        <v>39</v>
      </c>
      <c r="D75" s="47" t="s">
        <v>56</v>
      </c>
      <c r="E75" s="96">
        <v>12</v>
      </c>
      <c r="F75" s="56" t="s">
        <v>130</v>
      </c>
      <c r="G75" s="47" t="s">
        <v>19</v>
      </c>
      <c r="H75" s="47" t="s">
        <v>35</v>
      </c>
      <c r="I75" s="57">
        <v>20003</v>
      </c>
      <c r="J75" s="58">
        <v>2024</v>
      </c>
      <c r="K75" s="47" t="s">
        <v>26</v>
      </c>
      <c r="L75" s="59" t="s">
        <v>23</v>
      </c>
      <c r="M75" s="60"/>
      <c r="N75" s="58">
        <v>266</v>
      </c>
      <c r="O75" s="58">
        <v>96</v>
      </c>
      <c r="P75" s="47" t="s">
        <v>41</v>
      </c>
      <c r="Q75" s="51" t="s">
        <v>118</v>
      </c>
    </row>
    <row r="76" spans="1:17" s="15" customFormat="1" x14ac:dyDescent="0.25">
      <c r="A76" s="55" t="s">
        <v>13</v>
      </c>
      <c r="B76" s="47"/>
      <c r="C76" s="47" t="s">
        <v>39</v>
      </c>
      <c r="D76" s="47" t="s">
        <v>56</v>
      </c>
      <c r="E76" s="96">
        <v>12</v>
      </c>
      <c r="F76" s="56" t="s">
        <v>130</v>
      </c>
      <c r="G76" s="47" t="s">
        <v>19</v>
      </c>
      <c r="H76" s="47" t="s">
        <v>36</v>
      </c>
      <c r="I76" s="57">
        <v>1500824.7</v>
      </c>
      <c r="J76" s="58">
        <v>2024</v>
      </c>
      <c r="K76" s="47" t="s">
        <v>25</v>
      </c>
      <c r="L76" s="59" t="s">
        <v>23</v>
      </c>
      <c r="M76" s="60"/>
      <c r="N76" s="58">
        <v>266</v>
      </c>
      <c r="O76" s="58">
        <v>96</v>
      </c>
      <c r="P76" s="47" t="s">
        <v>41</v>
      </c>
      <c r="Q76" s="51" t="s">
        <v>118</v>
      </c>
    </row>
    <row r="77" spans="1:17" s="15" customFormat="1" x14ac:dyDescent="0.25">
      <c r="A77" s="55" t="s">
        <v>13</v>
      </c>
      <c r="B77" s="47"/>
      <c r="C77" s="47" t="s">
        <v>39</v>
      </c>
      <c r="D77" s="47" t="s">
        <v>56</v>
      </c>
      <c r="E77" s="96">
        <v>12</v>
      </c>
      <c r="F77" s="56" t="s">
        <v>130</v>
      </c>
      <c r="G77" s="47" t="s">
        <v>19</v>
      </c>
      <c r="H77" s="47" t="s">
        <v>36</v>
      </c>
      <c r="I77" s="57">
        <v>300164.94</v>
      </c>
      <c r="J77" s="58">
        <v>2024</v>
      </c>
      <c r="K77" s="47" t="s">
        <v>26</v>
      </c>
      <c r="L77" s="59" t="s">
        <v>23</v>
      </c>
      <c r="M77" s="60"/>
      <c r="N77" s="58">
        <v>266</v>
      </c>
      <c r="O77" s="58">
        <v>96</v>
      </c>
      <c r="P77" s="47" t="s">
        <v>41</v>
      </c>
      <c r="Q77" s="51" t="s">
        <v>118</v>
      </c>
    </row>
    <row r="78" spans="1:17" s="15" customFormat="1" x14ac:dyDescent="0.25">
      <c r="A78" s="55" t="s">
        <v>13</v>
      </c>
      <c r="B78" s="47"/>
      <c r="C78" s="47" t="s">
        <v>39</v>
      </c>
      <c r="D78" s="47" t="s">
        <v>56</v>
      </c>
      <c r="E78" s="96">
        <v>12</v>
      </c>
      <c r="F78" s="56" t="s">
        <v>130</v>
      </c>
      <c r="G78" s="47" t="s">
        <v>19</v>
      </c>
      <c r="H78" s="47" t="s">
        <v>36</v>
      </c>
      <c r="I78" s="57">
        <v>166758.30000000002</v>
      </c>
      <c r="J78" s="58">
        <v>2025</v>
      </c>
      <c r="K78" s="47" t="s">
        <v>25</v>
      </c>
      <c r="L78" s="59" t="s">
        <v>23</v>
      </c>
      <c r="M78" s="60"/>
      <c r="N78" s="58">
        <v>266</v>
      </c>
      <c r="O78" s="58">
        <v>96</v>
      </c>
      <c r="P78" s="47" t="s">
        <v>41</v>
      </c>
      <c r="Q78" s="51" t="s">
        <v>118</v>
      </c>
    </row>
    <row r="79" spans="1:17" s="15" customFormat="1" x14ac:dyDescent="0.25">
      <c r="A79" s="55" t="s">
        <v>13</v>
      </c>
      <c r="B79" s="47"/>
      <c r="C79" s="47" t="s">
        <v>39</v>
      </c>
      <c r="D79" s="47" t="s">
        <v>56</v>
      </c>
      <c r="E79" s="96">
        <v>12</v>
      </c>
      <c r="F79" s="56" t="s">
        <v>130</v>
      </c>
      <c r="G79" s="47" t="s">
        <v>19</v>
      </c>
      <c r="H79" s="47" t="s">
        <v>36</v>
      </c>
      <c r="I79" s="57">
        <v>33351.660000000003</v>
      </c>
      <c r="J79" s="58">
        <v>2025</v>
      </c>
      <c r="K79" s="47" t="s">
        <v>26</v>
      </c>
      <c r="L79" s="59" t="s">
        <v>23</v>
      </c>
      <c r="M79" s="60"/>
      <c r="N79" s="58">
        <v>266</v>
      </c>
      <c r="O79" s="58">
        <v>96</v>
      </c>
      <c r="P79" s="47" t="s">
        <v>41</v>
      </c>
      <c r="Q79" s="51" t="s">
        <v>118</v>
      </c>
    </row>
    <row r="80" spans="1:17" s="15" customFormat="1" x14ac:dyDescent="0.25">
      <c r="A80" s="55" t="s">
        <v>13</v>
      </c>
      <c r="B80" s="47"/>
      <c r="C80" s="47" t="s">
        <v>39</v>
      </c>
      <c r="D80" s="47" t="s">
        <v>43</v>
      </c>
      <c r="E80" s="96">
        <v>13</v>
      </c>
      <c r="F80" s="56" t="s">
        <v>131</v>
      </c>
      <c r="G80" s="47" t="s">
        <v>19</v>
      </c>
      <c r="H80" s="47" t="s">
        <v>35</v>
      </c>
      <c r="I80" s="57">
        <f>425720-199000</f>
        <v>226720</v>
      </c>
      <c r="J80" s="58">
        <v>2024</v>
      </c>
      <c r="K80" s="47" t="s">
        <v>25</v>
      </c>
      <c r="L80" s="59" t="s">
        <v>23</v>
      </c>
      <c r="M80" s="60"/>
      <c r="N80" s="58">
        <v>266</v>
      </c>
      <c r="O80" s="58">
        <v>0</v>
      </c>
      <c r="P80" s="47" t="s">
        <v>41</v>
      </c>
      <c r="Q80" s="51" t="s">
        <v>118</v>
      </c>
    </row>
    <row r="81" spans="1:17" s="15" customFormat="1" x14ac:dyDescent="0.25">
      <c r="A81" s="55" t="s">
        <v>13</v>
      </c>
      <c r="B81" s="47"/>
      <c r="C81" s="47" t="s">
        <v>39</v>
      </c>
      <c r="D81" s="47" t="s">
        <v>43</v>
      </c>
      <c r="E81" s="96">
        <v>13</v>
      </c>
      <c r="F81" s="56" t="s">
        <v>131</v>
      </c>
      <c r="G81" s="47" t="s">
        <v>19</v>
      </c>
      <c r="H81" s="47" t="s">
        <v>35</v>
      </c>
      <c r="I81" s="57">
        <v>45344</v>
      </c>
      <c r="J81" s="58">
        <v>2024</v>
      </c>
      <c r="K81" s="47" t="s">
        <v>26</v>
      </c>
      <c r="L81" s="59" t="s">
        <v>23</v>
      </c>
      <c r="M81" s="60"/>
      <c r="N81" s="58">
        <v>266</v>
      </c>
      <c r="O81" s="58">
        <v>0</v>
      </c>
      <c r="P81" s="47" t="s">
        <v>41</v>
      </c>
      <c r="Q81" s="51" t="s">
        <v>118</v>
      </c>
    </row>
    <row r="82" spans="1:17" s="15" customFormat="1" x14ac:dyDescent="0.25">
      <c r="A82" s="55" t="s">
        <v>13</v>
      </c>
      <c r="B82" s="47"/>
      <c r="C82" s="47" t="s">
        <v>39</v>
      </c>
      <c r="D82" s="47" t="s">
        <v>43</v>
      </c>
      <c r="E82" s="96">
        <v>13</v>
      </c>
      <c r="F82" s="56" t="s">
        <v>131</v>
      </c>
      <c r="G82" s="47" t="s">
        <v>19</v>
      </c>
      <c r="H82" s="47" t="s">
        <v>36</v>
      </c>
      <c r="I82" s="57">
        <v>9347180.0040000025</v>
      </c>
      <c r="J82" s="58">
        <v>2024</v>
      </c>
      <c r="K82" s="47" t="s">
        <v>25</v>
      </c>
      <c r="L82" s="59" t="s">
        <v>23</v>
      </c>
      <c r="M82" s="60"/>
      <c r="N82" s="58">
        <v>266</v>
      </c>
      <c r="O82" s="58">
        <v>0</v>
      </c>
      <c r="P82" s="47" t="s">
        <v>41</v>
      </c>
      <c r="Q82" s="51" t="s">
        <v>118</v>
      </c>
    </row>
    <row r="83" spans="1:17" s="15" customFormat="1" x14ac:dyDescent="0.25">
      <c r="A83" s="55" t="s">
        <v>13</v>
      </c>
      <c r="B83" s="47"/>
      <c r="C83" s="47" t="s">
        <v>39</v>
      </c>
      <c r="D83" s="47" t="s">
        <v>43</v>
      </c>
      <c r="E83" s="96">
        <v>13</v>
      </c>
      <c r="F83" s="56" t="s">
        <v>131</v>
      </c>
      <c r="G83" s="47" t="s">
        <v>19</v>
      </c>
      <c r="H83" s="47" t="s">
        <v>36</v>
      </c>
      <c r="I83" s="57">
        <v>1869436.0008000005</v>
      </c>
      <c r="J83" s="58">
        <v>2024</v>
      </c>
      <c r="K83" s="47" t="s">
        <v>26</v>
      </c>
      <c r="L83" s="59" t="s">
        <v>23</v>
      </c>
      <c r="M83" s="60"/>
      <c r="N83" s="58">
        <v>266</v>
      </c>
      <c r="O83" s="58">
        <v>0</v>
      </c>
      <c r="P83" s="47" t="s">
        <v>41</v>
      </c>
      <c r="Q83" s="51" t="s">
        <v>118</v>
      </c>
    </row>
    <row r="84" spans="1:17" s="15" customFormat="1" x14ac:dyDescent="0.25">
      <c r="A84" s="55" t="s">
        <v>13</v>
      </c>
      <c r="B84" s="47"/>
      <c r="C84" s="47" t="s">
        <v>39</v>
      </c>
      <c r="D84" s="47" t="s">
        <v>43</v>
      </c>
      <c r="E84" s="96">
        <v>13</v>
      </c>
      <c r="F84" s="56" t="s">
        <v>131</v>
      </c>
      <c r="G84" s="47" t="s">
        <v>19</v>
      </c>
      <c r="H84" s="47" t="s">
        <v>36</v>
      </c>
      <c r="I84" s="57">
        <v>1038575.5560000003</v>
      </c>
      <c r="J84" s="58">
        <v>2025</v>
      </c>
      <c r="K84" s="47" t="s">
        <v>25</v>
      </c>
      <c r="L84" s="59" t="s">
        <v>23</v>
      </c>
      <c r="M84" s="60"/>
      <c r="N84" s="58">
        <v>266</v>
      </c>
      <c r="O84" s="58">
        <v>0</v>
      </c>
      <c r="P84" s="47" t="s">
        <v>41</v>
      </c>
      <c r="Q84" s="51" t="s">
        <v>118</v>
      </c>
    </row>
    <row r="85" spans="1:17" s="15" customFormat="1" x14ac:dyDescent="0.25">
      <c r="A85" s="55" t="s">
        <v>13</v>
      </c>
      <c r="B85" s="47"/>
      <c r="C85" s="47" t="s">
        <v>39</v>
      </c>
      <c r="D85" s="47" t="s">
        <v>43</v>
      </c>
      <c r="E85" s="96">
        <v>13</v>
      </c>
      <c r="F85" s="56" t="s">
        <v>131</v>
      </c>
      <c r="G85" s="47" t="s">
        <v>19</v>
      </c>
      <c r="H85" s="47" t="s">
        <v>36</v>
      </c>
      <c r="I85" s="57">
        <v>207715.11120000007</v>
      </c>
      <c r="J85" s="58">
        <v>2025</v>
      </c>
      <c r="K85" s="47" t="s">
        <v>26</v>
      </c>
      <c r="L85" s="59" t="s">
        <v>23</v>
      </c>
      <c r="M85" s="60"/>
      <c r="N85" s="58">
        <v>266</v>
      </c>
      <c r="O85" s="58">
        <v>0</v>
      </c>
      <c r="P85" s="47" t="s">
        <v>41</v>
      </c>
      <c r="Q85" s="51" t="s">
        <v>118</v>
      </c>
    </row>
    <row r="86" spans="1:17" s="15" customFormat="1" x14ac:dyDescent="0.25">
      <c r="A86" s="55" t="s">
        <v>13</v>
      </c>
      <c r="B86" s="47"/>
      <c r="C86" s="47" t="s">
        <v>39</v>
      </c>
      <c r="D86" s="47" t="s">
        <v>45</v>
      </c>
      <c r="E86" s="96">
        <v>14</v>
      </c>
      <c r="F86" s="56" t="s">
        <v>132</v>
      </c>
      <c r="G86" s="47" t="s">
        <v>19</v>
      </c>
      <c r="H86" s="47" t="s">
        <v>35</v>
      </c>
      <c r="I86" s="57">
        <v>313957.7</v>
      </c>
      <c r="J86" s="58">
        <v>2024</v>
      </c>
      <c r="K86" s="47" t="s">
        <v>25</v>
      </c>
      <c r="L86" s="59" t="s">
        <v>23</v>
      </c>
      <c r="M86" s="60"/>
      <c r="N86" s="58">
        <v>255</v>
      </c>
      <c r="O86" s="58">
        <v>0</v>
      </c>
      <c r="P86" s="47" t="s">
        <v>41</v>
      </c>
      <c r="Q86" s="51" t="s">
        <v>118</v>
      </c>
    </row>
    <row r="87" spans="1:17" s="15" customFormat="1" x14ac:dyDescent="0.25">
      <c r="A87" s="55" t="s">
        <v>13</v>
      </c>
      <c r="B87" s="47"/>
      <c r="C87" s="47" t="s">
        <v>39</v>
      </c>
      <c r="D87" s="47" t="s">
        <v>45</v>
      </c>
      <c r="E87" s="96">
        <v>14</v>
      </c>
      <c r="F87" s="56" t="s">
        <v>132</v>
      </c>
      <c r="G87" s="47" t="s">
        <v>19</v>
      </c>
      <c r="H87" s="47" t="s">
        <v>35</v>
      </c>
      <c r="I87" s="57">
        <v>62791.540000000008</v>
      </c>
      <c r="J87" s="58">
        <v>2024</v>
      </c>
      <c r="K87" s="47" t="s">
        <v>26</v>
      </c>
      <c r="L87" s="59" t="s">
        <v>23</v>
      </c>
      <c r="M87" s="60"/>
      <c r="N87" s="58">
        <v>255</v>
      </c>
      <c r="O87" s="58">
        <v>0</v>
      </c>
      <c r="P87" s="47" t="s">
        <v>41</v>
      </c>
      <c r="Q87" s="51" t="s">
        <v>118</v>
      </c>
    </row>
    <row r="88" spans="1:17" s="15" customFormat="1" x14ac:dyDescent="0.25">
      <c r="A88" s="55" t="s">
        <v>13</v>
      </c>
      <c r="B88" s="47"/>
      <c r="C88" s="47" t="s">
        <v>39</v>
      </c>
      <c r="D88" s="47" t="s">
        <v>45</v>
      </c>
      <c r="E88" s="96">
        <v>14</v>
      </c>
      <c r="F88" s="56" t="s">
        <v>132</v>
      </c>
      <c r="G88" s="47" t="s">
        <v>19</v>
      </c>
      <c r="H88" s="47" t="s">
        <v>36</v>
      </c>
      <c r="I88" s="57">
        <v>4733615.9700000007</v>
      </c>
      <c r="J88" s="58">
        <v>2024</v>
      </c>
      <c r="K88" s="47" t="s">
        <v>25</v>
      </c>
      <c r="L88" s="59" t="s">
        <v>23</v>
      </c>
      <c r="M88" s="60"/>
      <c r="N88" s="58">
        <v>255</v>
      </c>
      <c r="O88" s="58">
        <v>0</v>
      </c>
      <c r="P88" s="47" t="s">
        <v>41</v>
      </c>
      <c r="Q88" s="51" t="s">
        <v>118</v>
      </c>
    </row>
    <row r="89" spans="1:17" s="15" customFormat="1" x14ac:dyDescent="0.25">
      <c r="A89" s="55" t="s">
        <v>13</v>
      </c>
      <c r="B89" s="47"/>
      <c r="C89" s="47" t="s">
        <v>39</v>
      </c>
      <c r="D89" s="47" t="s">
        <v>45</v>
      </c>
      <c r="E89" s="96">
        <v>14</v>
      </c>
      <c r="F89" s="56" t="s">
        <v>132</v>
      </c>
      <c r="G89" s="47" t="s">
        <v>19</v>
      </c>
      <c r="H89" s="47" t="s">
        <v>36</v>
      </c>
      <c r="I89" s="57">
        <v>946723.19400000013</v>
      </c>
      <c r="J89" s="58">
        <v>2024</v>
      </c>
      <c r="K89" s="47" t="s">
        <v>26</v>
      </c>
      <c r="L89" s="59" t="s">
        <v>23</v>
      </c>
      <c r="M89" s="60"/>
      <c r="N89" s="58">
        <v>255</v>
      </c>
      <c r="O89" s="58">
        <v>0</v>
      </c>
      <c r="P89" s="47" t="s">
        <v>41</v>
      </c>
      <c r="Q89" s="51" t="s">
        <v>118</v>
      </c>
    </row>
    <row r="90" spans="1:17" s="15" customFormat="1" x14ac:dyDescent="0.25">
      <c r="A90" s="55" t="s">
        <v>13</v>
      </c>
      <c r="B90" s="47"/>
      <c r="C90" s="47" t="s">
        <v>39</v>
      </c>
      <c r="D90" s="47" t="s">
        <v>45</v>
      </c>
      <c r="E90" s="96">
        <v>14</v>
      </c>
      <c r="F90" s="56" t="s">
        <v>132</v>
      </c>
      <c r="G90" s="47" t="s">
        <v>19</v>
      </c>
      <c r="H90" s="47" t="s">
        <v>36</v>
      </c>
      <c r="I90" s="57">
        <v>525957.33000000007</v>
      </c>
      <c r="J90" s="58">
        <v>2025</v>
      </c>
      <c r="K90" s="47" t="s">
        <v>25</v>
      </c>
      <c r="L90" s="59" t="s">
        <v>23</v>
      </c>
      <c r="M90" s="60"/>
      <c r="N90" s="58">
        <v>255</v>
      </c>
      <c r="O90" s="58">
        <v>0</v>
      </c>
      <c r="P90" s="47" t="s">
        <v>41</v>
      </c>
      <c r="Q90" s="51" t="s">
        <v>118</v>
      </c>
    </row>
    <row r="91" spans="1:17" s="15" customFormat="1" x14ac:dyDescent="0.25">
      <c r="A91" s="55" t="s">
        <v>13</v>
      </c>
      <c r="B91" s="47"/>
      <c r="C91" s="47" t="s">
        <v>39</v>
      </c>
      <c r="D91" s="47" t="s">
        <v>45</v>
      </c>
      <c r="E91" s="96">
        <v>14</v>
      </c>
      <c r="F91" s="56" t="s">
        <v>132</v>
      </c>
      <c r="G91" s="47" t="s">
        <v>19</v>
      </c>
      <c r="H91" s="47" t="s">
        <v>36</v>
      </c>
      <c r="I91" s="57">
        <v>105191.46600000001</v>
      </c>
      <c r="J91" s="58">
        <v>2025</v>
      </c>
      <c r="K91" s="47" t="s">
        <v>26</v>
      </c>
      <c r="L91" s="59" t="s">
        <v>23</v>
      </c>
      <c r="M91" s="60"/>
      <c r="N91" s="58">
        <v>255</v>
      </c>
      <c r="O91" s="58">
        <v>0</v>
      </c>
      <c r="P91" s="47" t="s">
        <v>41</v>
      </c>
      <c r="Q91" s="51" t="s">
        <v>118</v>
      </c>
    </row>
    <row r="92" spans="1:17" s="15" customFormat="1" x14ac:dyDescent="0.25">
      <c r="A92" s="55" t="s">
        <v>13</v>
      </c>
      <c r="B92" s="47"/>
      <c r="C92" s="47" t="s">
        <v>39</v>
      </c>
      <c r="D92" s="47" t="s">
        <v>59</v>
      </c>
      <c r="E92" s="96">
        <v>15</v>
      </c>
      <c r="F92" s="56" t="s">
        <v>133</v>
      </c>
      <c r="G92" s="47" t="s">
        <v>19</v>
      </c>
      <c r="H92" s="47" t="s">
        <v>35</v>
      </c>
      <c r="I92" s="57">
        <v>168276</v>
      </c>
      <c r="J92" s="58">
        <v>2024</v>
      </c>
      <c r="K92" s="47" t="s">
        <v>25</v>
      </c>
      <c r="L92" s="59" t="s">
        <v>23</v>
      </c>
      <c r="M92" s="60"/>
      <c r="N92" s="58">
        <v>248</v>
      </c>
      <c r="O92" s="58">
        <v>160</v>
      </c>
      <c r="P92" s="47" t="s">
        <v>41</v>
      </c>
      <c r="Q92" s="51" t="s">
        <v>118</v>
      </c>
    </row>
    <row r="93" spans="1:17" s="15" customFormat="1" x14ac:dyDescent="0.25">
      <c r="A93" s="55" t="s">
        <v>13</v>
      </c>
      <c r="B93" s="47"/>
      <c r="C93" s="47" t="s">
        <v>39</v>
      </c>
      <c r="D93" s="47" t="s">
        <v>59</v>
      </c>
      <c r="E93" s="96">
        <v>15</v>
      </c>
      <c r="F93" s="56" t="s">
        <v>133</v>
      </c>
      <c r="G93" s="47" t="s">
        <v>19</v>
      </c>
      <c r="H93" s="47" t="s">
        <v>35</v>
      </c>
      <c r="I93" s="57">
        <v>33655.200000000004</v>
      </c>
      <c r="J93" s="58">
        <v>2024</v>
      </c>
      <c r="K93" s="47" t="s">
        <v>26</v>
      </c>
      <c r="L93" s="59" t="s">
        <v>23</v>
      </c>
      <c r="M93" s="60"/>
      <c r="N93" s="58">
        <v>248</v>
      </c>
      <c r="O93" s="58">
        <v>160</v>
      </c>
      <c r="P93" s="47" t="s">
        <v>41</v>
      </c>
      <c r="Q93" s="51" t="s">
        <v>118</v>
      </c>
    </row>
    <row r="94" spans="1:17" s="15" customFormat="1" x14ac:dyDescent="0.25">
      <c r="A94" s="55" t="s">
        <v>13</v>
      </c>
      <c r="B94" s="47"/>
      <c r="C94" s="47" t="s">
        <v>39</v>
      </c>
      <c r="D94" s="47" t="s">
        <v>59</v>
      </c>
      <c r="E94" s="96">
        <v>15</v>
      </c>
      <c r="F94" s="56" t="s">
        <v>133</v>
      </c>
      <c r="G94" s="47" t="s">
        <v>19</v>
      </c>
      <c r="H94" s="47" t="s">
        <v>36</v>
      </c>
      <c r="I94" s="57">
        <v>1862741.7</v>
      </c>
      <c r="J94" s="58">
        <v>2024</v>
      </c>
      <c r="K94" s="47" t="s">
        <v>25</v>
      </c>
      <c r="L94" s="59" t="s">
        <v>23</v>
      </c>
      <c r="M94" s="60"/>
      <c r="N94" s="58">
        <v>248</v>
      </c>
      <c r="O94" s="58">
        <v>160</v>
      </c>
      <c r="P94" s="47" t="s">
        <v>41</v>
      </c>
      <c r="Q94" s="51" t="s">
        <v>118</v>
      </c>
    </row>
    <row r="95" spans="1:17" s="15" customFormat="1" x14ac:dyDescent="0.25">
      <c r="A95" s="55" t="s">
        <v>13</v>
      </c>
      <c r="B95" s="47"/>
      <c r="C95" s="47" t="s">
        <v>39</v>
      </c>
      <c r="D95" s="47" t="s">
        <v>59</v>
      </c>
      <c r="E95" s="96">
        <v>15</v>
      </c>
      <c r="F95" s="56" t="s">
        <v>133</v>
      </c>
      <c r="G95" s="47" t="s">
        <v>19</v>
      </c>
      <c r="H95" s="47" t="s">
        <v>36</v>
      </c>
      <c r="I95" s="57">
        <v>372548.34</v>
      </c>
      <c r="J95" s="58">
        <v>2024</v>
      </c>
      <c r="K95" s="47" t="s">
        <v>26</v>
      </c>
      <c r="L95" s="59" t="s">
        <v>23</v>
      </c>
      <c r="M95" s="60"/>
      <c r="N95" s="58">
        <v>248</v>
      </c>
      <c r="O95" s="58">
        <v>160</v>
      </c>
      <c r="P95" s="47" t="s">
        <v>41</v>
      </c>
      <c r="Q95" s="51" t="s">
        <v>118</v>
      </c>
    </row>
    <row r="96" spans="1:17" s="15" customFormat="1" x14ac:dyDescent="0.25">
      <c r="A96" s="55" t="s">
        <v>13</v>
      </c>
      <c r="B96" s="47"/>
      <c r="C96" s="47" t="s">
        <v>39</v>
      </c>
      <c r="D96" s="47" t="s">
        <v>59</v>
      </c>
      <c r="E96" s="96">
        <v>15</v>
      </c>
      <c r="F96" s="56" t="s">
        <v>133</v>
      </c>
      <c r="G96" s="47" t="s">
        <v>19</v>
      </c>
      <c r="H96" s="47" t="s">
        <v>36</v>
      </c>
      <c r="I96" s="57">
        <v>206971.30000000002</v>
      </c>
      <c r="J96" s="58">
        <v>2025</v>
      </c>
      <c r="K96" s="47" t="s">
        <v>25</v>
      </c>
      <c r="L96" s="59" t="s">
        <v>23</v>
      </c>
      <c r="M96" s="56"/>
      <c r="N96" s="58">
        <v>248</v>
      </c>
      <c r="O96" s="58">
        <v>160</v>
      </c>
      <c r="P96" s="47" t="s">
        <v>41</v>
      </c>
      <c r="Q96" s="51" t="s">
        <v>118</v>
      </c>
    </row>
    <row r="97" spans="1:17" s="15" customFormat="1" x14ac:dyDescent="0.25">
      <c r="A97" s="55" t="s">
        <v>13</v>
      </c>
      <c r="B97" s="47"/>
      <c r="C97" s="47" t="s">
        <v>39</v>
      </c>
      <c r="D97" s="47" t="s">
        <v>59</v>
      </c>
      <c r="E97" s="96">
        <v>15</v>
      </c>
      <c r="F97" s="56" t="s">
        <v>133</v>
      </c>
      <c r="G97" s="47" t="s">
        <v>19</v>
      </c>
      <c r="H97" s="47" t="s">
        <v>36</v>
      </c>
      <c r="I97" s="57">
        <v>41394.260000000009</v>
      </c>
      <c r="J97" s="58">
        <v>2025</v>
      </c>
      <c r="K97" s="47" t="s">
        <v>26</v>
      </c>
      <c r="L97" s="59" t="s">
        <v>23</v>
      </c>
      <c r="M97" s="56"/>
      <c r="N97" s="58">
        <v>248</v>
      </c>
      <c r="O97" s="58">
        <v>160</v>
      </c>
      <c r="P97" s="47" t="s">
        <v>41</v>
      </c>
      <c r="Q97" s="51" t="s">
        <v>118</v>
      </c>
    </row>
    <row r="98" spans="1:17" s="15" customFormat="1" x14ac:dyDescent="0.25">
      <c r="A98" s="55" t="s">
        <v>13</v>
      </c>
      <c r="B98" s="47"/>
      <c r="C98" s="47" t="s">
        <v>39</v>
      </c>
      <c r="D98" s="47" t="s">
        <v>79</v>
      </c>
      <c r="E98" s="96">
        <v>16</v>
      </c>
      <c r="F98" s="56" t="s">
        <v>134</v>
      </c>
      <c r="G98" s="47" t="s">
        <v>19</v>
      </c>
      <c r="H98" s="47" t="s">
        <v>35</v>
      </c>
      <c r="I98" s="57">
        <v>256236</v>
      </c>
      <c r="J98" s="58">
        <v>2024</v>
      </c>
      <c r="K98" s="47" t="s">
        <v>25</v>
      </c>
      <c r="L98" s="59" t="s">
        <v>23</v>
      </c>
      <c r="M98" s="60"/>
      <c r="N98" s="58">
        <v>247</v>
      </c>
      <c r="O98" s="58">
        <v>166</v>
      </c>
      <c r="P98" s="47" t="s">
        <v>41</v>
      </c>
      <c r="Q98" s="51" t="s">
        <v>118</v>
      </c>
    </row>
    <row r="99" spans="1:17" s="15" customFormat="1" x14ac:dyDescent="0.25">
      <c r="A99" s="73" t="s">
        <v>13</v>
      </c>
      <c r="B99" s="63"/>
      <c r="C99" s="63" t="s">
        <v>39</v>
      </c>
      <c r="D99" s="63" t="s">
        <v>79</v>
      </c>
      <c r="E99" s="97">
        <v>16</v>
      </c>
      <c r="F99" s="56" t="s">
        <v>134</v>
      </c>
      <c r="G99" s="63" t="s">
        <v>19</v>
      </c>
      <c r="H99" s="63" t="s">
        <v>35</v>
      </c>
      <c r="I99" s="74">
        <v>51247.200000000004</v>
      </c>
      <c r="J99" s="75">
        <v>2024</v>
      </c>
      <c r="K99" s="63" t="s">
        <v>26</v>
      </c>
      <c r="L99" s="76" t="s">
        <v>23</v>
      </c>
      <c r="M99" s="60"/>
      <c r="N99" s="58">
        <v>247</v>
      </c>
      <c r="O99" s="58">
        <v>166</v>
      </c>
      <c r="P99" s="47" t="s">
        <v>41</v>
      </c>
      <c r="Q99" s="51" t="s">
        <v>118</v>
      </c>
    </row>
    <row r="100" spans="1:17" s="15" customFormat="1" x14ac:dyDescent="0.25">
      <c r="A100" s="73" t="s">
        <v>13</v>
      </c>
      <c r="B100" s="63"/>
      <c r="C100" s="63" t="s">
        <v>39</v>
      </c>
      <c r="D100" s="63" t="s">
        <v>79</v>
      </c>
      <c r="E100" s="97">
        <v>16</v>
      </c>
      <c r="F100" s="56" t="s">
        <v>134</v>
      </c>
      <c r="G100" s="63" t="s">
        <v>19</v>
      </c>
      <c r="H100" s="63" t="s">
        <v>36</v>
      </c>
      <c r="I100" s="74">
        <v>3994101.9</v>
      </c>
      <c r="J100" s="75">
        <v>2024</v>
      </c>
      <c r="K100" s="63" t="s">
        <v>25</v>
      </c>
      <c r="L100" s="76" t="s">
        <v>23</v>
      </c>
      <c r="M100" s="60"/>
      <c r="N100" s="58">
        <v>247</v>
      </c>
      <c r="O100" s="58">
        <v>166</v>
      </c>
      <c r="P100" s="47" t="s">
        <v>41</v>
      </c>
      <c r="Q100" s="51" t="s">
        <v>118</v>
      </c>
    </row>
    <row r="101" spans="1:17" s="15" customFormat="1" x14ac:dyDescent="0.25">
      <c r="A101" s="73" t="s">
        <v>13</v>
      </c>
      <c r="B101" s="63"/>
      <c r="C101" s="63" t="s">
        <v>39</v>
      </c>
      <c r="D101" s="63" t="s">
        <v>79</v>
      </c>
      <c r="E101" s="97">
        <v>16</v>
      </c>
      <c r="F101" s="56" t="s">
        <v>134</v>
      </c>
      <c r="G101" s="63" t="s">
        <v>19</v>
      </c>
      <c r="H101" s="63" t="s">
        <v>36</v>
      </c>
      <c r="I101" s="74">
        <v>798820.38</v>
      </c>
      <c r="J101" s="75">
        <v>2024</v>
      </c>
      <c r="K101" s="63" t="s">
        <v>26</v>
      </c>
      <c r="L101" s="76" t="s">
        <v>23</v>
      </c>
      <c r="M101" s="60"/>
      <c r="N101" s="58">
        <v>247</v>
      </c>
      <c r="O101" s="58">
        <v>166</v>
      </c>
      <c r="P101" s="47" t="s">
        <v>41</v>
      </c>
      <c r="Q101" s="51" t="s">
        <v>118</v>
      </c>
    </row>
    <row r="102" spans="1:17" s="15" customFormat="1" x14ac:dyDescent="0.25">
      <c r="A102" s="73" t="s">
        <v>13</v>
      </c>
      <c r="B102" s="63"/>
      <c r="C102" s="63" t="s">
        <v>39</v>
      </c>
      <c r="D102" s="63" t="s">
        <v>79</v>
      </c>
      <c r="E102" s="97">
        <v>16</v>
      </c>
      <c r="F102" s="56" t="s">
        <v>134</v>
      </c>
      <c r="G102" s="63" t="s">
        <v>19</v>
      </c>
      <c r="H102" s="63" t="s">
        <v>36</v>
      </c>
      <c r="I102" s="74">
        <v>443789.10000000003</v>
      </c>
      <c r="J102" s="75">
        <v>2025</v>
      </c>
      <c r="K102" s="63" t="s">
        <v>25</v>
      </c>
      <c r="L102" s="76" t="s">
        <v>23</v>
      </c>
      <c r="M102" s="60"/>
      <c r="N102" s="58">
        <v>247</v>
      </c>
      <c r="O102" s="58">
        <v>166</v>
      </c>
      <c r="P102" s="47" t="s">
        <v>41</v>
      </c>
      <c r="Q102" s="51" t="s">
        <v>118</v>
      </c>
    </row>
    <row r="103" spans="1:17" s="15" customFormat="1" x14ac:dyDescent="0.25">
      <c r="A103" s="73" t="s">
        <v>13</v>
      </c>
      <c r="B103" s="63"/>
      <c r="C103" s="63" t="s">
        <v>39</v>
      </c>
      <c r="D103" s="63" t="s">
        <v>79</v>
      </c>
      <c r="E103" s="97">
        <v>16</v>
      </c>
      <c r="F103" s="56" t="s">
        <v>134</v>
      </c>
      <c r="G103" s="63" t="s">
        <v>19</v>
      </c>
      <c r="H103" s="63" t="s">
        <v>36</v>
      </c>
      <c r="I103" s="74">
        <v>88757.82</v>
      </c>
      <c r="J103" s="75">
        <v>2025</v>
      </c>
      <c r="K103" s="63" t="s">
        <v>26</v>
      </c>
      <c r="L103" s="76" t="s">
        <v>23</v>
      </c>
      <c r="M103" s="60"/>
      <c r="N103" s="58">
        <v>247</v>
      </c>
      <c r="O103" s="58">
        <v>166</v>
      </c>
      <c r="P103" s="47" t="s">
        <v>41</v>
      </c>
      <c r="Q103" s="51" t="s">
        <v>118</v>
      </c>
    </row>
    <row r="104" spans="1:17" s="15" customFormat="1" x14ac:dyDescent="0.25">
      <c r="A104" s="67" t="s">
        <v>13</v>
      </c>
      <c r="B104" s="68"/>
      <c r="C104" s="68" t="s">
        <v>39</v>
      </c>
      <c r="D104" s="63" t="s">
        <v>80</v>
      </c>
      <c r="E104" s="97">
        <v>17</v>
      </c>
      <c r="F104" s="69" t="s">
        <v>135</v>
      </c>
      <c r="G104" s="68" t="s">
        <v>19</v>
      </c>
      <c r="H104" s="68" t="s">
        <v>35</v>
      </c>
      <c r="I104" s="70">
        <v>135794</v>
      </c>
      <c r="J104" s="71">
        <v>2024</v>
      </c>
      <c r="K104" s="68" t="s">
        <v>25</v>
      </c>
      <c r="L104" s="72" t="s">
        <v>23</v>
      </c>
      <c r="M104" s="60"/>
      <c r="N104" s="58">
        <v>247</v>
      </c>
      <c r="O104" s="58">
        <v>126</v>
      </c>
      <c r="P104" s="47" t="s">
        <v>41</v>
      </c>
      <c r="Q104" s="51" t="s">
        <v>118</v>
      </c>
    </row>
    <row r="105" spans="1:17" s="15" customFormat="1" x14ac:dyDescent="0.25">
      <c r="A105" s="73" t="s">
        <v>13</v>
      </c>
      <c r="B105" s="63"/>
      <c r="C105" s="63" t="s">
        <v>39</v>
      </c>
      <c r="D105" s="63" t="s">
        <v>80</v>
      </c>
      <c r="E105" s="96">
        <v>17</v>
      </c>
      <c r="F105" s="69" t="s">
        <v>135</v>
      </c>
      <c r="G105" s="63" t="s">
        <v>19</v>
      </c>
      <c r="H105" s="63" t="s">
        <v>35</v>
      </c>
      <c r="I105" s="74">
        <v>27158.800000000003</v>
      </c>
      <c r="J105" s="75">
        <v>2024</v>
      </c>
      <c r="K105" s="63" t="s">
        <v>26</v>
      </c>
      <c r="L105" s="76" t="s">
        <v>23</v>
      </c>
      <c r="M105" s="60"/>
      <c r="N105" s="58">
        <v>247</v>
      </c>
      <c r="O105" s="58">
        <v>126</v>
      </c>
      <c r="P105" s="47" t="s">
        <v>41</v>
      </c>
      <c r="Q105" s="51" t="s">
        <v>118</v>
      </c>
    </row>
    <row r="106" spans="1:17" s="15" customFormat="1" x14ac:dyDescent="0.25">
      <c r="A106" s="73" t="s">
        <v>13</v>
      </c>
      <c r="B106" s="63"/>
      <c r="C106" s="63" t="s">
        <v>39</v>
      </c>
      <c r="D106" s="63" t="s">
        <v>80</v>
      </c>
      <c r="E106" s="96">
        <v>17</v>
      </c>
      <c r="F106" s="69" t="s">
        <v>135</v>
      </c>
      <c r="G106" s="63" t="s">
        <v>19</v>
      </c>
      <c r="H106" s="63" t="s">
        <v>36</v>
      </c>
      <c r="I106" s="74">
        <v>1593310.5</v>
      </c>
      <c r="J106" s="75">
        <v>2024</v>
      </c>
      <c r="K106" s="63" t="s">
        <v>25</v>
      </c>
      <c r="L106" s="76" t="s">
        <v>23</v>
      </c>
      <c r="M106" s="60"/>
      <c r="N106" s="58">
        <v>247</v>
      </c>
      <c r="O106" s="58">
        <v>126</v>
      </c>
      <c r="P106" s="47" t="s">
        <v>41</v>
      </c>
      <c r="Q106" s="51" t="s">
        <v>118</v>
      </c>
    </row>
    <row r="107" spans="1:17" s="15" customFormat="1" x14ac:dyDescent="0.25">
      <c r="A107" s="73" t="s">
        <v>13</v>
      </c>
      <c r="B107" s="63"/>
      <c r="C107" s="63" t="s">
        <v>39</v>
      </c>
      <c r="D107" s="63" t="s">
        <v>80</v>
      </c>
      <c r="E107" s="96">
        <v>17</v>
      </c>
      <c r="F107" s="69" t="s">
        <v>135</v>
      </c>
      <c r="G107" s="63" t="s">
        <v>19</v>
      </c>
      <c r="H107" s="63" t="s">
        <v>36</v>
      </c>
      <c r="I107" s="74">
        <v>318662.10000000003</v>
      </c>
      <c r="J107" s="75">
        <v>2024</v>
      </c>
      <c r="K107" s="63" t="s">
        <v>26</v>
      </c>
      <c r="L107" s="76" t="s">
        <v>23</v>
      </c>
      <c r="M107" s="60"/>
      <c r="N107" s="58">
        <v>247</v>
      </c>
      <c r="O107" s="58">
        <v>126</v>
      </c>
      <c r="P107" s="47" t="s">
        <v>41</v>
      </c>
      <c r="Q107" s="51" t="s">
        <v>118</v>
      </c>
    </row>
    <row r="108" spans="1:17" s="15" customFormat="1" x14ac:dyDescent="0.25">
      <c r="A108" s="73" t="s">
        <v>13</v>
      </c>
      <c r="B108" s="63"/>
      <c r="C108" s="63" t="s">
        <v>39</v>
      </c>
      <c r="D108" s="63" t="s">
        <v>80</v>
      </c>
      <c r="E108" s="96">
        <v>17</v>
      </c>
      <c r="F108" s="69" t="s">
        <v>135</v>
      </c>
      <c r="G108" s="63" t="s">
        <v>19</v>
      </c>
      <c r="H108" s="63" t="s">
        <v>36</v>
      </c>
      <c r="I108" s="74">
        <v>177034.5</v>
      </c>
      <c r="J108" s="75">
        <v>2025</v>
      </c>
      <c r="K108" s="63" t="s">
        <v>25</v>
      </c>
      <c r="L108" s="76" t="s">
        <v>23</v>
      </c>
      <c r="M108" s="60"/>
      <c r="N108" s="58">
        <v>247</v>
      </c>
      <c r="O108" s="58">
        <v>126</v>
      </c>
      <c r="P108" s="47" t="s">
        <v>41</v>
      </c>
      <c r="Q108" s="51" t="s">
        <v>118</v>
      </c>
    </row>
    <row r="109" spans="1:17" s="15" customFormat="1" x14ac:dyDescent="0.25">
      <c r="A109" s="73" t="s">
        <v>13</v>
      </c>
      <c r="B109" s="63"/>
      <c r="C109" s="63" t="s">
        <v>39</v>
      </c>
      <c r="D109" s="63" t="s">
        <v>80</v>
      </c>
      <c r="E109" s="96">
        <v>17</v>
      </c>
      <c r="F109" s="69" t="s">
        <v>135</v>
      </c>
      <c r="G109" s="63" t="s">
        <v>19</v>
      </c>
      <c r="H109" s="63" t="s">
        <v>36</v>
      </c>
      <c r="I109" s="74">
        <v>35406.9</v>
      </c>
      <c r="J109" s="75">
        <v>2025</v>
      </c>
      <c r="K109" s="63" t="s">
        <v>26</v>
      </c>
      <c r="L109" s="76" t="s">
        <v>23</v>
      </c>
      <c r="M109" s="60"/>
      <c r="N109" s="58">
        <v>247</v>
      </c>
      <c r="O109" s="58">
        <v>126</v>
      </c>
      <c r="P109" s="47" t="s">
        <v>41</v>
      </c>
      <c r="Q109" s="51" t="s">
        <v>118</v>
      </c>
    </row>
    <row r="110" spans="1:17" s="15" customFormat="1" x14ac:dyDescent="0.25">
      <c r="A110" s="67" t="s">
        <v>13</v>
      </c>
      <c r="B110" s="68"/>
      <c r="C110" s="68" t="s">
        <v>39</v>
      </c>
      <c r="D110" s="63" t="s">
        <v>81</v>
      </c>
      <c r="E110" s="96">
        <v>18</v>
      </c>
      <c r="F110" s="69" t="s">
        <v>136</v>
      </c>
      <c r="G110" s="68" t="s">
        <v>19</v>
      </c>
      <c r="H110" s="68" t="s">
        <v>35</v>
      </c>
      <c r="I110" s="70">
        <v>188510</v>
      </c>
      <c r="J110" s="71">
        <v>2024</v>
      </c>
      <c r="K110" s="68" t="s">
        <v>25</v>
      </c>
      <c r="L110" s="72" t="s">
        <v>23</v>
      </c>
      <c r="M110" s="60"/>
      <c r="N110" s="58">
        <v>247</v>
      </c>
      <c r="O110" s="58">
        <v>106</v>
      </c>
      <c r="P110" s="47" t="s">
        <v>41</v>
      </c>
      <c r="Q110" s="51" t="s">
        <v>118</v>
      </c>
    </row>
    <row r="111" spans="1:17" s="15" customFormat="1" x14ac:dyDescent="0.25">
      <c r="A111" s="73" t="s">
        <v>13</v>
      </c>
      <c r="B111" s="63"/>
      <c r="C111" s="63" t="s">
        <v>39</v>
      </c>
      <c r="D111" s="63" t="s">
        <v>81</v>
      </c>
      <c r="E111" s="96">
        <v>18</v>
      </c>
      <c r="F111" s="69" t="s">
        <v>136</v>
      </c>
      <c r="G111" s="63" t="s">
        <v>19</v>
      </c>
      <c r="H111" s="63" t="s">
        <v>35</v>
      </c>
      <c r="I111" s="74">
        <v>37702</v>
      </c>
      <c r="J111" s="75">
        <v>2024</v>
      </c>
      <c r="K111" s="63" t="s">
        <v>26</v>
      </c>
      <c r="L111" s="76" t="s">
        <v>23</v>
      </c>
      <c r="M111" s="60"/>
      <c r="N111" s="58">
        <v>247</v>
      </c>
      <c r="O111" s="58">
        <v>106</v>
      </c>
      <c r="P111" s="47" t="s">
        <v>41</v>
      </c>
      <c r="Q111" s="51" t="s">
        <v>118</v>
      </c>
    </row>
    <row r="112" spans="1:17" s="15" customFormat="1" x14ac:dyDescent="0.25">
      <c r="A112" s="73" t="s">
        <v>13</v>
      </c>
      <c r="B112" s="63"/>
      <c r="C112" s="63" t="s">
        <v>39</v>
      </c>
      <c r="D112" s="63" t="s">
        <v>81</v>
      </c>
      <c r="E112" s="96">
        <v>18</v>
      </c>
      <c r="F112" s="69" t="s">
        <v>136</v>
      </c>
      <c r="G112" s="63" t="s">
        <v>19</v>
      </c>
      <c r="H112" s="63" t="s">
        <v>36</v>
      </c>
      <c r="I112" s="74">
        <v>1444041.0000000002</v>
      </c>
      <c r="J112" s="75">
        <v>2024</v>
      </c>
      <c r="K112" s="63" t="s">
        <v>25</v>
      </c>
      <c r="L112" s="76" t="s">
        <v>23</v>
      </c>
      <c r="M112" s="60"/>
      <c r="N112" s="58">
        <v>247</v>
      </c>
      <c r="O112" s="58">
        <v>106</v>
      </c>
      <c r="P112" s="47" t="s">
        <v>41</v>
      </c>
      <c r="Q112" s="51" t="s">
        <v>118</v>
      </c>
    </row>
    <row r="113" spans="1:21" s="15" customFormat="1" x14ac:dyDescent="0.25">
      <c r="A113" s="73" t="s">
        <v>13</v>
      </c>
      <c r="B113" s="63"/>
      <c r="C113" s="63" t="s">
        <v>39</v>
      </c>
      <c r="D113" s="63" t="s">
        <v>81</v>
      </c>
      <c r="E113" s="96">
        <v>18</v>
      </c>
      <c r="F113" s="69" t="s">
        <v>136</v>
      </c>
      <c r="G113" s="63" t="s">
        <v>19</v>
      </c>
      <c r="H113" s="63" t="s">
        <v>36</v>
      </c>
      <c r="I113" s="74">
        <v>288808.20000000007</v>
      </c>
      <c r="J113" s="75">
        <v>2024</v>
      </c>
      <c r="K113" s="63" t="s">
        <v>26</v>
      </c>
      <c r="L113" s="76" t="s">
        <v>23</v>
      </c>
      <c r="M113" s="60"/>
      <c r="N113" s="58">
        <v>247</v>
      </c>
      <c r="O113" s="58">
        <v>106</v>
      </c>
      <c r="P113" s="47" t="s">
        <v>41</v>
      </c>
      <c r="Q113" s="51" t="s">
        <v>118</v>
      </c>
    </row>
    <row r="114" spans="1:21" s="15" customFormat="1" x14ac:dyDescent="0.25">
      <c r="A114" s="73" t="s">
        <v>13</v>
      </c>
      <c r="B114" s="63"/>
      <c r="C114" s="63" t="s">
        <v>39</v>
      </c>
      <c r="D114" s="63" t="s">
        <v>81</v>
      </c>
      <c r="E114" s="96">
        <v>18</v>
      </c>
      <c r="F114" s="69" t="s">
        <v>136</v>
      </c>
      <c r="G114" s="63" t="s">
        <v>19</v>
      </c>
      <c r="H114" s="63" t="s">
        <v>36</v>
      </c>
      <c r="I114" s="74">
        <v>160449.00000000003</v>
      </c>
      <c r="J114" s="75">
        <v>2025</v>
      </c>
      <c r="K114" s="63" t="s">
        <v>25</v>
      </c>
      <c r="L114" s="76" t="s">
        <v>23</v>
      </c>
      <c r="M114" s="60"/>
      <c r="N114" s="58">
        <v>247</v>
      </c>
      <c r="O114" s="58">
        <v>106</v>
      </c>
      <c r="P114" s="47" t="s">
        <v>41</v>
      </c>
      <c r="Q114" s="51" t="s">
        <v>118</v>
      </c>
    </row>
    <row r="115" spans="1:21" s="15" customFormat="1" x14ac:dyDescent="0.25">
      <c r="A115" s="73" t="s">
        <v>13</v>
      </c>
      <c r="B115" s="63"/>
      <c r="C115" s="63" t="s">
        <v>39</v>
      </c>
      <c r="D115" s="63" t="s">
        <v>81</v>
      </c>
      <c r="E115" s="96">
        <v>18</v>
      </c>
      <c r="F115" s="69" t="s">
        <v>136</v>
      </c>
      <c r="G115" s="63" t="s">
        <v>19</v>
      </c>
      <c r="H115" s="63" t="s">
        <v>36</v>
      </c>
      <c r="I115" s="74">
        <v>32089.800000000007</v>
      </c>
      <c r="J115" s="75">
        <v>2025</v>
      </c>
      <c r="K115" s="63" t="s">
        <v>26</v>
      </c>
      <c r="L115" s="76" t="s">
        <v>23</v>
      </c>
      <c r="M115" s="60"/>
      <c r="N115" s="58">
        <v>247</v>
      </c>
      <c r="O115" s="58">
        <v>106</v>
      </c>
      <c r="P115" s="63" t="s">
        <v>41</v>
      </c>
      <c r="Q115" s="51" t="s">
        <v>118</v>
      </c>
    </row>
    <row r="116" spans="1:21" s="15" customFormat="1" x14ac:dyDescent="0.25">
      <c r="A116" s="73" t="s">
        <v>13</v>
      </c>
      <c r="B116" s="63"/>
      <c r="C116" s="63" t="s">
        <v>39</v>
      </c>
      <c r="D116" s="47" t="s">
        <v>60</v>
      </c>
      <c r="E116" s="96">
        <v>19</v>
      </c>
      <c r="F116" s="77" t="s">
        <v>137</v>
      </c>
      <c r="G116" s="63" t="s">
        <v>19</v>
      </c>
      <c r="H116" s="63" t="s">
        <v>35</v>
      </c>
      <c r="I116" s="74">
        <v>154680</v>
      </c>
      <c r="J116" s="75">
        <v>2024</v>
      </c>
      <c r="K116" s="63" t="s">
        <v>25</v>
      </c>
      <c r="L116" s="76" t="s">
        <v>23</v>
      </c>
      <c r="M116" s="56"/>
      <c r="N116" s="58">
        <v>240</v>
      </c>
      <c r="O116" s="58">
        <v>292</v>
      </c>
      <c r="P116" s="63" t="s">
        <v>41</v>
      </c>
      <c r="Q116" s="51" t="s">
        <v>118</v>
      </c>
      <c r="U116" s="26"/>
    </row>
    <row r="117" spans="1:21" s="15" customFormat="1" x14ac:dyDescent="0.25">
      <c r="A117" s="73" t="s">
        <v>13</v>
      </c>
      <c r="B117" s="63"/>
      <c r="C117" s="63" t="s">
        <v>39</v>
      </c>
      <c r="D117" s="47" t="s">
        <v>60</v>
      </c>
      <c r="E117" s="96">
        <v>19</v>
      </c>
      <c r="F117" s="77" t="s">
        <v>137</v>
      </c>
      <c r="G117" s="63" t="s">
        <v>19</v>
      </c>
      <c r="H117" s="63" t="s">
        <v>35</v>
      </c>
      <c r="I117" s="74">
        <v>30936</v>
      </c>
      <c r="J117" s="75">
        <v>2024</v>
      </c>
      <c r="K117" s="63" t="s">
        <v>26</v>
      </c>
      <c r="L117" s="76" t="s">
        <v>23</v>
      </c>
      <c r="M117" s="56"/>
      <c r="N117" s="58">
        <v>240</v>
      </c>
      <c r="O117" s="58">
        <v>292</v>
      </c>
      <c r="P117" s="63" t="s">
        <v>41</v>
      </c>
      <c r="Q117" s="51" t="s">
        <v>118</v>
      </c>
      <c r="U117" s="26"/>
    </row>
    <row r="118" spans="1:21" s="15" customFormat="1" x14ac:dyDescent="0.25">
      <c r="A118" s="73" t="s">
        <v>13</v>
      </c>
      <c r="B118" s="63"/>
      <c r="C118" s="63" t="s">
        <v>39</v>
      </c>
      <c r="D118" s="47" t="s">
        <v>60</v>
      </c>
      <c r="E118" s="96">
        <v>19</v>
      </c>
      <c r="F118" s="77" t="s">
        <v>137</v>
      </c>
      <c r="G118" s="63" t="s">
        <v>19</v>
      </c>
      <c r="H118" s="63" t="s">
        <v>36</v>
      </c>
      <c r="I118" s="74">
        <v>2560428</v>
      </c>
      <c r="J118" s="75">
        <v>2024</v>
      </c>
      <c r="K118" s="63" t="s">
        <v>25</v>
      </c>
      <c r="L118" s="76" t="s">
        <v>23</v>
      </c>
      <c r="M118" s="56"/>
      <c r="N118" s="58">
        <v>240</v>
      </c>
      <c r="O118" s="58">
        <v>292</v>
      </c>
      <c r="P118" s="63" t="s">
        <v>41</v>
      </c>
      <c r="Q118" s="51" t="s">
        <v>118</v>
      </c>
      <c r="U118" s="26"/>
    </row>
    <row r="119" spans="1:21" s="15" customFormat="1" x14ac:dyDescent="0.25">
      <c r="A119" s="73" t="s">
        <v>13</v>
      </c>
      <c r="B119" s="63"/>
      <c r="C119" s="63" t="s">
        <v>39</v>
      </c>
      <c r="D119" s="47" t="s">
        <v>60</v>
      </c>
      <c r="E119" s="96">
        <v>19</v>
      </c>
      <c r="F119" s="77" t="s">
        <v>137</v>
      </c>
      <c r="G119" s="63" t="s">
        <v>19</v>
      </c>
      <c r="H119" s="63" t="s">
        <v>36</v>
      </c>
      <c r="I119" s="74">
        <v>512085.60000000003</v>
      </c>
      <c r="J119" s="75">
        <v>2024</v>
      </c>
      <c r="K119" s="63" t="s">
        <v>26</v>
      </c>
      <c r="L119" s="76" t="s">
        <v>23</v>
      </c>
      <c r="M119" s="56"/>
      <c r="N119" s="58">
        <v>240</v>
      </c>
      <c r="O119" s="58">
        <v>292</v>
      </c>
      <c r="P119" s="63" t="s">
        <v>41</v>
      </c>
      <c r="Q119" s="51" t="s">
        <v>118</v>
      </c>
    </row>
    <row r="120" spans="1:21" s="15" customFormat="1" x14ac:dyDescent="0.25">
      <c r="A120" s="73" t="s">
        <v>13</v>
      </c>
      <c r="B120" s="63"/>
      <c r="C120" s="63" t="s">
        <v>39</v>
      </c>
      <c r="D120" s="47" t="s">
        <v>60</v>
      </c>
      <c r="E120" s="96">
        <v>19</v>
      </c>
      <c r="F120" s="77" t="s">
        <v>137</v>
      </c>
      <c r="G120" s="63" t="s">
        <v>19</v>
      </c>
      <c r="H120" s="63" t="s">
        <v>36</v>
      </c>
      <c r="I120" s="74">
        <v>284492</v>
      </c>
      <c r="J120" s="75">
        <v>2025</v>
      </c>
      <c r="K120" s="63" t="s">
        <v>25</v>
      </c>
      <c r="L120" s="76" t="s">
        <v>23</v>
      </c>
      <c r="M120" s="56"/>
      <c r="N120" s="58">
        <v>240</v>
      </c>
      <c r="O120" s="58">
        <v>292</v>
      </c>
      <c r="P120" s="63" t="s">
        <v>41</v>
      </c>
      <c r="Q120" s="51" t="s">
        <v>118</v>
      </c>
    </row>
    <row r="121" spans="1:21" s="15" customFormat="1" x14ac:dyDescent="0.25">
      <c r="A121" s="73" t="s">
        <v>13</v>
      </c>
      <c r="B121" s="63"/>
      <c r="C121" s="63" t="s">
        <v>39</v>
      </c>
      <c r="D121" s="47" t="s">
        <v>60</v>
      </c>
      <c r="E121" s="96">
        <v>19</v>
      </c>
      <c r="F121" s="77" t="s">
        <v>137</v>
      </c>
      <c r="G121" s="63" t="s">
        <v>19</v>
      </c>
      <c r="H121" s="63" t="s">
        <v>36</v>
      </c>
      <c r="I121" s="74">
        <v>56898.400000000001</v>
      </c>
      <c r="J121" s="75">
        <v>2025</v>
      </c>
      <c r="K121" s="63" t="s">
        <v>26</v>
      </c>
      <c r="L121" s="76" t="s">
        <v>23</v>
      </c>
      <c r="M121" s="56"/>
      <c r="N121" s="58">
        <v>240</v>
      </c>
      <c r="O121" s="58">
        <v>292</v>
      </c>
      <c r="P121" s="63" t="s">
        <v>41</v>
      </c>
      <c r="Q121" s="51" t="s">
        <v>118</v>
      </c>
    </row>
    <row r="122" spans="1:21" s="15" customFormat="1" x14ac:dyDescent="0.25">
      <c r="A122" s="73" t="s">
        <v>13</v>
      </c>
      <c r="B122" s="63"/>
      <c r="C122" s="63" t="s">
        <v>39</v>
      </c>
      <c r="D122" s="47" t="s">
        <v>61</v>
      </c>
      <c r="E122" s="96">
        <v>20</v>
      </c>
      <c r="F122" s="77" t="s">
        <v>138</v>
      </c>
      <c r="G122" s="63" t="s">
        <v>19</v>
      </c>
      <c r="H122" s="63" t="s">
        <v>35</v>
      </c>
      <c r="I122" s="74">
        <v>135772</v>
      </c>
      <c r="J122" s="75">
        <v>2024</v>
      </c>
      <c r="K122" s="63" t="s">
        <v>25</v>
      </c>
      <c r="L122" s="76" t="s">
        <v>23</v>
      </c>
      <c r="M122" s="60"/>
      <c r="N122" s="58">
        <v>240</v>
      </c>
      <c r="O122" s="58">
        <v>228</v>
      </c>
      <c r="P122" s="63" t="s">
        <v>41</v>
      </c>
      <c r="Q122" s="51" t="s">
        <v>118</v>
      </c>
    </row>
    <row r="123" spans="1:21" s="15" customFormat="1" x14ac:dyDescent="0.25">
      <c r="A123" s="73" t="s">
        <v>13</v>
      </c>
      <c r="B123" s="63"/>
      <c r="C123" s="63" t="s">
        <v>39</v>
      </c>
      <c r="D123" s="47" t="s">
        <v>61</v>
      </c>
      <c r="E123" s="96">
        <v>20</v>
      </c>
      <c r="F123" s="77" t="s">
        <v>138</v>
      </c>
      <c r="G123" s="63" t="s">
        <v>19</v>
      </c>
      <c r="H123" s="63" t="s">
        <v>35</v>
      </c>
      <c r="I123" s="74">
        <v>27154.400000000001</v>
      </c>
      <c r="J123" s="75">
        <v>2024</v>
      </c>
      <c r="K123" s="63" t="s">
        <v>26</v>
      </c>
      <c r="L123" s="76" t="s">
        <v>23</v>
      </c>
      <c r="M123" s="60"/>
      <c r="N123" s="58">
        <v>240</v>
      </c>
      <c r="O123" s="58">
        <v>228</v>
      </c>
      <c r="P123" s="63" t="s">
        <v>41</v>
      </c>
      <c r="Q123" s="51" t="s">
        <v>118</v>
      </c>
    </row>
    <row r="124" spans="1:21" s="15" customFormat="1" x14ac:dyDescent="0.25">
      <c r="A124" s="73" t="s">
        <v>13</v>
      </c>
      <c r="B124" s="63"/>
      <c r="C124" s="63" t="s">
        <v>39</v>
      </c>
      <c r="D124" s="47" t="s">
        <v>61</v>
      </c>
      <c r="E124" s="96">
        <v>20</v>
      </c>
      <c r="F124" s="77" t="s">
        <v>138</v>
      </c>
      <c r="G124" s="63" t="s">
        <v>19</v>
      </c>
      <c r="H124" s="63" t="s">
        <v>36</v>
      </c>
      <c r="I124" s="74">
        <v>1689248.6999999997</v>
      </c>
      <c r="J124" s="75">
        <v>2024</v>
      </c>
      <c r="K124" s="63" t="s">
        <v>25</v>
      </c>
      <c r="L124" s="76" t="s">
        <v>23</v>
      </c>
      <c r="M124" s="60"/>
      <c r="N124" s="58">
        <v>240</v>
      </c>
      <c r="O124" s="58">
        <v>228</v>
      </c>
      <c r="P124" s="63" t="s">
        <v>41</v>
      </c>
      <c r="Q124" s="51" t="s">
        <v>118</v>
      </c>
    </row>
    <row r="125" spans="1:21" s="15" customFormat="1" x14ac:dyDescent="0.25">
      <c r="A125" s="73" t="s">
        <v>13</v>
      </c>
      <c r="B125" s="63"/>
      <c r="C125" s="63" t="s">
        <v>39</v>
      </c>
      <c r="D125" s="47" t="s">
        <v>61</v>
      </c>
      <c r="E125" s="96">
        <v>20</v>
      </c>
      <c r="F125" s="77" t="s">
        <v>138</v>
      </c>
      <c r="G125" s="63" t="s">
        <v>19</v>
      </c>
      <c r="H125" s="63" t="s">
        <v>36</v>
      </c>
      <c r="I125" s="74">
        <v>337849.74</v>
      </c>
      <c r="J125" s="75">
        <v>2024</v>
      </c>
      <c r="K125" s="63" t="s">
        <v>26</v>
      </c>
      <c r="L125" s="76" t="s">
        <v>23</v>
      </c>
      <c r="M125" s="60"/>
      <c r="N125" s="58">
        <v>240</v>
      </c>
      <c r="O125" s="58">
        <v>228</v>
      </c>
      <c r="P125" s="63" t="s">
        <v>41</v>
      </c>
      <c r="Q125" s="51" t="s">
        <v>118</v>
      </c>
    </row>
    <row r="126" spans="1:21" s="15" customFormat="1" x14ac:dyDescent="0.25">
      <c r="A126" s="73" t="s">
        <v>13</v>
      </c>
      <c r="B126" s="63"/>
      <c r="C126" s="63" t="s">
        <v>39</v>
      </c>
      <c r="D126" s="47" t="s">
        <v>61</v>
      </c>
      <c r="E126" s="96">
        <v>20</v>
      </c>
      <c r="F126" s="77" t="s">
        <v>138</v>
      </c>
      <c r="G126" s="63" t="s">
        <v>19</v>
      </c>
      <c r="H126" s="63" t="s">
        <v>36</v>
      </c>
      <c r="I126" s="74">
        <v>187694.29999999996</v>
      </c>
      <c r="J126" s="75">
        <v>2025</v>
      </c>
      <c r="K126" s="63" t="s">
        <v>25</v>
      </c>
      <c r="L126" s="76" t="s">
        <v>23</v>
      </c>
      <c r="M126" s="60"/>
      <c r="N126" s="58">
        <v>240</v>
      </c>
      <c r="O126" s="58">
        <v>228</v>
      </c>
      <c r="P126" s="63" t="s">
        <v>41</v>
      </c>
      <c r="Q126" s="51" t="s">
        <v>118</v>
      </c>
    </row>
    <row r="127" spans="1:21" s="15" customFormat="1" x14ac:dyDescent="0.25">
      <c r="A127" s="73" t="s">
        <v>13</v>
      </c>
      <c r="B127" s="63"/>
      <c r="C127" s="63" t="s">
        <v>39</v>
      </c>
      <c r="D127" s="47" t="s">
        <v>61</v>
      </c>
      <c r="E127" s="96">
        <v>20</v>
      </c>
      <c r="F127" s="77" t="s">
        <v>138</v>
      </c>
      <c r="G127" s="63" t="s">
        <v>19</v>
      </c>
      <c r="H127" s="63" t="s">
        <v>36</v>
      </c>
      <c r="I127" s="74">
        <v>37538.859999999993</v>
      </c>
      <c r="J127" s="75">
        <v>2025</v>
      </c>
      <c r="K127" s="63" t="s">
        <v>26</v>
      </c>
      <c r="L127" s="76" t="s">
        <v>23</v>
      </c>
      <c r="M127" s="60"/>
      <c r="N127" s="58">
        <v>240</v>
      </c>
      <c r="O127" s="58">
        <v>228</v>
      </c>
      <c r="P127" s="63" t="s">
        <v>41</v>
      </c>
      <c r="Q127" s="51" t="s">
        <v>118</v>
      </c>
    </row>
    <row r="128" spans="1:21" s="15" customFormat="1" x14ac:dyDescent="0.25">
      <c r="A128" s="73" t="s">
        <v>13</v>
      </c>
      <c r="B128" s="63"/>
      <c r="C128" s="63" t="s">
        <v>39</v>
      </c>
      <c r="D128" s="47" t="s">
        <v>62</v>
      </c>
      <c r="E128" s="96">
        <v>21</v>
      </c>
      <c r="F128" s="77" t="s">
        <v>139</v>
      </c>
      <c r="G128" s="63" t="s">
        <v>19</v>
      </c>
      <c r="H128" s="63" t="s">
        <v>35</v>
      </c>
      <c r="I128" s="74">
        <v>219387</v>
      </c>
      <c r="J128" s="75">
        <v>2024</v>
      </c>
      <c r="K128" s="63" t="s">
        <v>25</v>
      </c>
      <c r="L128" s="76" t="s">
        <v>23</v>
      </c>
      <c r="M128" s="60"/>
      <c r="N128" s="58">
        <v>240</v>
      </c>
      <c r="O128" s="58">
        <v>202</v>
      </c>
      <c r="P128" s="63" t="s">
        <v>41</v>
      </c>
      <c r="Q128" s="51" t="s">
        <v>118</v>
      </c>
    </row>
    <row r="129" spans="1:21" s="15" customFormat="1" x14ac:dyDescent="0.25">
      <c r="A129" s="73" t="s">
        <v>13</v>
      </c>
      <c r="B129" s="63"/>
      <c r="C129" s="63" t="s">
        <v>39</v>
      </c>
      <c r="D129" s="47" t="s">
        <v>62</v>
      </c>
      <c r="E129" s="96">
        <v>21</v>
      </c>
      <c r="F129" s="77" t="s">
        <v>139</v>
      </c>
      <c r="G129" s="63" t="s">
        <v>19</v>
      </c>
      <c r="H129" s="63" t="s">
        <v>35</v>
      </c>
      <c r="I129" s="74">
        <v>43877.4</v>
      </c>
      <c r="J129" s="75">
        <v>2024</v>
      </c>
      <c r="K129" s="63" t="s">
        <v>26</v>
      </c>
      <c r="L129" s="76" t="s">
        <v>23</v>
      </c>
      <c r="M129" s="60"/>
      <c r="N129" s="58">
        <v>240</v>
      </c>
      <c r="O129" s="58">
        <v>202</v>
      </c>
      <c r="P129" s="63" t="s">
        <v>41</v>
      </c>
      <c r="Q129" s="51" t="s">
        <v>118</v>
      </c>
    </row>
    <row r="130" spans="1:21" s="15" customFormat="1" x14ac:dyDescent="0.25">
      <c r="A130" s="73" t="s">
        <v>13</v>
      </c>
      <c r="B130" s="63"/>
      <c r="C130" s="63" t="s">
        <v>39</v>
      </c>
      <c r="D130" s="47" t="s">
        <v>62</v>
      </c>
      <c r="E130" s="96">
        <v>21</v>
      </c>
      <c r="F130" s="77" t="s">
        <v>139</v>
      </c>
      <c r="G130" s="63" t="s">
        <v>19</v>
      </c>
      <c r="H130" s="63" t="s">
        <v>36</v>
      </c>
      <c r="I130" s="74">
        <v>2632197.6</v>
      </c>
      <c r="J130" s="75">
        <v>2024</v>
      </c>
      <c r="K130" s="63" t="s">
        <v>25</v>
      </c>
      <c r="L130" s="76" t="s">
        <v>23</v>
      </c>
      <c r="M130" s="60"/>
      <c r="N130" s="58">
        <v>240</v>
      </c>
      <c r="O130" s="58">
        <v>202</v>
      </c>
      <c r="P130" s="63" t="s">
        <v>41</v>
      </c>
      <c r="Q130" s="51" t="s">
        <v>118</v>
      </c>
    </row>
    <row r="131" spans="1:21" s="15" customFormat="1" x14ac:dyDescent="0.25">
      <c r="A131" s="73" t="s">
        <v>13</v>
      </c>
      <c r="B131" s="63"/>
      <c r="C131" s="63" t="s">
        <v>39</v>
      </c>
      <c r="D131" s="47" t="s">
        <v>62</v>
      </c>
      <c r="E131" s="96">
        <v>21</v>
      </c>
      <c r="F131" s="77" t="s">
        <v>139</v>
      </c>
      <c r="G131" s="63" t="s">
        <v>19</v>
      </c>
      <c r="H131" s="63" t="s">
        <v>36</v>
      </c>
      <c r="I131" s="74">
        <v>526439.52</v>
      </c>
      <c r="J131" s="75">
        <v>2024</v>
      </c>
      <c r="K131" s="63" t="s">
        <v>26</v>
      </c>
      <c r="L131" s="76" t="s">
        <v>23</v>
      </c>
      <c r="M131" s="60"/>
      <c r="N131" s="58">
        <v>240</v>
      </c>
      <c r="O131" s="58">
        <v>202</v>
      </c>
      <c r="P131" s="63" t="s">
        <v>41</v>
      </c>
      <c r="Q131" s="51" t="s">
        <v>118</v>
      </c>
    </row>
    <row r="132" spans="1:21" s="15" customFormat="1" x14ac:dyDescent="0.25">
      <c r="A132" s="73" t="s">
        <v>13</v>
      </c>
      <c r="B132" s="63"/>
      <c r="C132" s="63" t="s">
        <v>39</v>
      </c>
      <c r="D132" s="47" t="s">
        <v>62</v>
      </c>
      <c r="E132" s="96">
        <v>21</v>
      </c>
      <c r="F132" s="77" t="s">
        <v>139</v>
      </c>
      <c r="G132" s="63" t="s">
        <v>19</v>
      </c>
      <c r="H132" s="63" t="s">
        <v>36</v>
      </c>
      <c r="I132" s="74">
        <v>292466.40000000002</v>
      </c>
      <c r="J132" s="75">
        <v>2025</v>
      </c>
      <c r="K132" s="63" t="s">
        <v>25</v>
      </c>
      <c r="L132" s="76" t="s">
        <v>23</v>
      </c>
      <c r="M132" s="60"/>
      <c r="N132" s="58">
        <v>240</v>
      </c>
      <c r="O132" s="58">
        <v>202</v>
      </c>
      <c r="P132" s="63" t="s">
        <v>41</v>
      </c>
      <c r="Q132" s="51" t="s">
        <v>118</v>
      </c>
    </row>
    <row r="133" spans="1:21" s="15" customFormat="1" x14ac:dyDescent="0.25">
      <c r="A133" s="73" t="s">
        <v>13</v>
      </c>
      <c r="B133" s="63"/>
      <c r="C133" s="63" t="s">
        <v>39</v>
      </c>
      <c r="D133" s="47" t="s">
        <v>62</v>
      </c>
      <c r="E133" s="96">
        <v>21</v>
      </c>
      <c r="F133" s="77" t="s">
        <v>139</v>
      </c>
      <c r="G133" s="63" t="s">
        <v>19</v>
      </c>
      <c r="H133" s="63" t="s">
        <v>36</v>
      </c>
      <c r="I133" s="74">
        <v>58493.280000000006</v>
      </c>
      <c r="J133" s="75">
        <v>2025</v>
      </c>
      <c r="K133" s="63" t="s">
        <v>26</v>
      </c>
      <c r="L133" s="76" t="s">
        <v>23</v>
      </c>
      <c r="M133" s="60"/>
      <c r="N133" s="58">
        <v>240</v>
      </c>
      <c r="O133" s="58">
        <v>202</v>
      </c>
      <c r="P133" s="63" t="s">
        <v>41</v>
      </c>
      <c r="Q133" s="51" t="s">
        <v>118</v>
      </c>
    </row>
    <row r="134" spans="1:21" x14ac:dyDescent="0.25">
      <c r="A134" s="62" t="s">
        <v>13</v>
      </c>
      <c r="B134" s="33"/>
      <c r="C134" s="33" t="s">
        <v>39</v>
      </c>
      <c r="D134" s="63" t="s">
        <v>159</v>
      </c>
      <c r="E134" s="96"/>
      <c r="F134" s="77" t="s">
        <v>160</v>
      </c>
      <c r="G134" s="33" t="s">
        <v>19</v>
      </c>
      <c r="H134" s="33" t="s">
        <v>36</v>
      </c>
      <c r="I134" s="64">
        <v>1456398.857142857</v>
      </c>
      <c r="J134" s="65">
        <v>2024</v>
      </c>
      <c r="K134" s="33" t="s">
        <v>25</v>
      </c>
      <c r="L134" s="66" t="s">
        <v>23</v>
      </c>
      <c r="M134" s="54"/>
      <c r="N134" s="50"/>
      <c r="O134" s="50"/>
      <c r="P134" s="33" t="s">
        <v>41</v>
      </c>
      <c r="Q134" s="51" t="s">
        <v>118</v>
      </c>
    </row>
    <row r="135" spans="1:21" x14ac:dyDescent="0.25">
      <c r="A135" s="62" t="s">
        <v>13</v>
      </c>
      <c r="B135" s="33"/>
      <c r="C135" s="33" t="s">
        <v>39</v>
      </c>
      <c r="D135" s="63" t="s">
        <v>159</v>
      </c>
      <c r="E135" s="96"/>
      <c r="F135" s="77" t="s">
        <v>160</v>
      </c>
      <c r="G135" s="33" t="s">
        <v>19</v>
      </c>
      <c r="H135" s="33" t="s">
        <v>36</v>
      </c>
      <c r="I135" s="64">
        <v>291279.77142857143</v>
      </c>
      <c r="J135" s="65">
        <v>2024</v>
      </c>
      <c r="K135" s="33" t="s">
        <v>26</v>
      </c>
      <c r="L135" s="66" t="s">
        <v>23</v>
      </c>
      <c r="M135" s="54"/>
      <c r="N135" s="50"/>
      <c r="O135" s="50"/>
      <c r="P135" s="33" t="s">
        <v>41</v>
      </c>
      <c r="Q135" s="51" t="s">
        <v>118</v>
      </c>
      <c r="U135" s="18"/>
    </row>
    <row r="136" spans="1:21" x14ac:dyDescent="0.25">
      <c r="A136" s="62" t="s">
        <v>13</v>
      </c>
      <c r="B136" s="33"/>
      <c r="C136" s="33" t="s">
        <v>39</v>
      </c>
      <c r="D136" s="63" t="s">
        <v>159</v>
      </c>
      <c r="E136" s="96"/>
      <c r="F136" s="77" t="s">
        <v>160</v>
      </c>
      <c r="G136" s="33" t="s">
        <v>19</v>
      </c>
      <c r="H136" s="33" t="s">
        <v>36</v>
      </c>
      <c r="I136" s="64">
        <v>153305.14285714284</v>
      </c>
      <c r="J136" s="65">
        <v>2025</v>
      </c>
      <c r="K136" s="33" t="s">
        <v>25</v>
      </c>
      <c r="L136" s="66" t="s">
        <v>23</v>
      </c>
      <c r="M136" s="54"/>
      <c r="N136" s="50"/>
      <c r="O136" s="50"/>
      <c r="P136" s="33" t="s">
        <v>41</v>
      </c>
      <c r="Q136" s="51" t="s">
        <v>118</v>
      </c>
      <c r="U136" s="18"/>
    </row>
    <row r="137" spans="1:21" x14ac:dyDescent="0.25">
      <c r="A137" s="62" t="s">
        <v>13</v>
      </c>
      <c r="B137" s="33"/>
      <c r="C137" s="33" t="s">
        <v>39</v>
      </c>
      <c r="D137" s="63" t="s">
        <v>159</v>
      </c>
      <c r="E137" s="96"/>
      <c r="F137" s="77" t="s">
        <v>160</v>
      </c>
      <c r="G137" s="33" t="s">
        <v>19</v>
      </c>
      <c r="H137" s="33" t="s">
        <v>36</v>
      </c>
      <c r="I137" s="64">
        <v>30661.028571428571</v>
      </c>
      <c r="J137" s="65">
        <v>2025</v>
      </c>
      <c r="K137" s="33" t="s">
        <v>26</v>
      </c>
      <c r="L137" s="66" t="s">
        <v>23</v>
      </c>
      <c r="M137" s="54"/>
      <c r="N137" s="50"/>
      <c r="O137" s="50"/>
      <c r="P137" s="33" t="s">
        <v>41</v>
      </c>
      <c r="Q137" s="51" t="s">
        <v>118</v>
      </c>
    </row>
    <row r="138" spans="1:21" s="15" customFormat="1" x14ac:dyDescent="0.25">
      <c r="A138" s="73" t="s">
        <v>13</v>
      </c>
      <c r="B138" s="63"/>
      <c r="C138" s="63" t="s">
        <v>39</v>
      </c>
      <c r="D138" s="47" t="s">
        <v>101</v>
      </c>
      <c r="E138" s="96" t="s">
        <v>119</v>
      </c>
      <c r="F138" s="77" t="s">
        <v>100</v>
      </c>
      <c r="G138" s="63" t="s">
        <v>19</v>
      </c>
      <c r="H138" s="63" t="s">
        <v>37</v>
      </c>
      <c r="I138" s="70">
        <v>8330293</v>
      </c>
      <c r="J138" s="75">
        <v>2024</v>
      </c>
      <c r="K138" s="63" t="s">
        <v>24</v>
      </c>
      <c r="L138" s="76" t="s">
        <v>23</v>
      </c>
      <c r="M138" s="60"/>
      <c r="N138" s="58"/>
      <c r="O138" s="58"/>
      <c r="P138" s="63" t="s">
        <v>24</v>
      </c>
      <c r="Q138" s="51"/>
    </row>
    <row r="139" spans="1:21" s="15" customFormat="1" x14ac:dyDescent="0.25">
      <c r="A139" s="73" t="s">
        <v>13</v>
      </c>
      <c r="B139" s="63"/>
      <c r="C139" s="63" t="s">
        <v>39</v>
      </c>
      <c r="D139" s="47" t="s">
        <v>101</v>
      </c>
      <c r="E139" s="96" t="s">
        <v>119</v>
      </c>
      <c r="F139" s="77" t="s">
        <v>100</v>
      </c>
      <c r="G139" s="63" t="s">
        <v>19</v>
      </c>
      <c r="H139" s="63" t="s">
        <v>37</v>
      </c>
      <c r="I139" s="74">
        <f>1399389+4553947</f>
        <v>5953336</v>
      </c>
      <c r="J139" s="75">
        <v>2025</v>
      </c>
      <c r="K139" s="63" t="s">
        <v>24</v>
      </c>
      <c r="L139" s="76" t="s">
        <v>23</v>
      </c>
      <c r="M139" s="60"/>
      <c r="N139" s="58"/>
      <c r="O139" s="58"/>
      <c r="P139" s="63" t="s">
        <v>24</v>
      </c>
      <c r="Q139" s="51"/>
    </row>
    <row r="140" spans="1:21" s="15" customFormat="1" x14ac:dyDescent="0.25">
      <c r="A140" s="73" t="s">
        <v>13</v>
      </c>
      <c r="B140" s="63"/>
      <c r="C140" s="63" t="s">
        <v>39</v>
      </c>
      <c r="D140" s="47" t="s">
        <v>101</v>
      </c>
      <c r="E140" s="96" t="s">
        <v>119</v>
      </c>
      <c r="F140" s="77" t="s">
        <v>100</v>
      </c>
      <c r="G140" s="63" t="s">
        <v>19</v>
      </c>
      <c r="H140" s="63" t="s">
        <v>37</v>
      </c>
      <c r="I140" s="74">
        <v>6303336</v>
      </c>
      <c r="J140" s="75">
        <v>2026</v>
      </c>
      <c r="K140" s="63" t="s">
        <v>24</v>
      </c>
      <c r="L140" s="76" t="s">
        <v>23</v>
      </c>
      <c r="M140" s="60"/>
      <c r="N140" s="58"/>
      <c r="O140" s="58"/>
      <c r="P140" s="63" t="s">
        <v>24</v>
      </c>
      <c r="Q140" s="51"/>
    </row>
    <row r="141" spans="1:21" s="15" customFormat="1" x14ac:dyDescent="0.25">
      <c r="A141" s="73" t="s">
        <v>13</v>
      </c>
      <c r="B141" s="63"/>
      <c r="C141" s="63" t="s">
        <v>39</v>
      </c>
      <c r="D141" s="47" t="s">
        <v>101</v>
      </c>
      <c r="E141" s="96" t="s">
        <v>119</v>
      </c>
      <c r="F141" s="77" t="s">
        <v>100</v>
      </c>
      <c r="G141" s="63" t="s">
        <v>19</v>
      </c>
      <c r="H141" s="63" t="s">
        <v>37</v>
      </c>
      <c r="I141" s="74">
        <v>6003336</v>
      </c>
      <c r="J141" s="75">
        <v>2027</v>
      </c>
      <c r="K141" s="63" t="s">
        <v>24</v>
      </c>
      <c r="L141" s="76" t="s">
        <v>23</v>
      </c>
      <c r="M141" s="60"/>
      <c r="N141" s="58"/>
      <c r="O141" s="58"/>
      <c r="P141" s="63" t="s">
        <v>24</v>
      </c>
      <c r="Q141" s="51"/>
      <c r="S141" s="109"/>
    </row>
    <row r="142" spans="1:21" s="15" customFormat="1" x14ac:dyDescent="0.25">
      <c r="A142" s="73" t="s">
        <v>13</v>
      </c>
      <c r="B142" s="63"/>
      <c r="C142" s="63" t="s">
        <v>39</v>
      </c>
      <c r="D142" s="47" t="s">
        <v>101</v>
      </c>
      <c r="E142" s="96" t="s">
        <v>119</v>
      </c>
      <c r="F142" s="77" t="s">
        <v>100</v>
      </c>
      <c r="G142" s="63" t="s">
        <v>19</v>
      </c>
      <c r="H142" s="63" t="s">
        <v>37</v>
      </c>
      <c r="I142" s="74">
        <v>11250336</v>
      </c>
      <c r="J142" s="75">
        <v>2028</v>
      </c>
      <c r="K142" s="63" t="s">
        <v>24</v>
      </c>
      <c r="L142" s="76" t="s">
        <v>23</v>
      </c>
      <c r="M142" s="60"/>
      <c r="N142" s="58"/>
      <c r="O142" s="58"/>
      <c r="P142" s="63" t="s">
        <v>24</v>
      </c>
      <c r="Q142" s="51"/>
    </row>
    <row r="143" spans="1:21" s="15" customFormat="1" x14ac:dyDescent="0.25">
      <c r="A143" s="73" t="s">
        <v>13</v>
      </c>
      <c r="B143" s="63"/>
      <c r="C143" s="63" t="s">
        <v>39</v>
      </c>
      <c r="D143" s="47" t="s">
        <v>101</v>
      </c>
      <c r="E143" s="96" t="s">
        <v>119</v>
      </c>
      <c r="F143" s="77" t="s">
        <v>100</v>
      </c>
      <c r="G143" s="63" t="s">
        <v>19</v>
      </c>
      <c r="H143" s="63" t="s">
        <v>37</v>
      </c>
      <c r="I143" s="74">
        <v>10931097</v>
      </c>
      <c r="J143" s="75">
        <v>2029</v>
      </c>
      <c r="K143" s="63" t="s">
        <v>24</v>
      </c>
      <c r="L143" s="76" t="s">
        <v>23</v>
      </c>
      <c r="M143" s="60"/>
      <c r="N143" s="58"/>
      <c r="O143" s="58"/>
      <c r="P143" s="63" t="s">
        <v>24</v>
      </c>
      <c r="Q143" s="51"/>
    </row>
    <row r="144" spans="1:21" ht="16.5" x14ac:dyDescent="0.3">
      <c r="A144" s="62" t="s">
        <v>13</v>
      </c>
      <c r="B144" s="33"/>
      <c r="C144" s="33" t="s">
        <v>39</v>
      </c>
      <c r="D144" s="47" t="s">
        <v>63</v>
      </c>
      <c r="E144" s="96" t="s">
        <v>119</v>
      </c>
      <c r="F144" s="27" t="s">
        <v>165</v>
      </c>
      <c r="G144" s="33" t="s">
        <v>19</v>
      </c>
      <c r="H144" s="33" t="s">
        <v>37</v>
      </c>
      <c r="I144" s="64">
        <v>560000</v>
      </c>
      <c r="J144" s="65">
        <v>2024</v>
      </c>
      <c r="K144" s="33" t="s">
        <v>24</v>
      </c>
      <c r="L144" s="66" t="s">
        <v>23</v>
      </c>
      <c r="M144" s="54"/>
      <c r="N144" s="35"/>
      <c r="O144" s="35"/>
      <c r="P144" s="33" t="s">
        <v>24</v>
      </c>
      <c r="Q144" s="61"/>
    </row>
    <row r="145" spans="1:40" ht="16.5" x14ac:dyDescent="0.3">
      <c r="A145" s="62" t="s">
        <v>13</v>
      </c>
      <c r="B145" s="33"/>
      <c r="C145" s="33" t="s">
        <v>39</v>
      </c>
      <c r="D145" s="47" t="s">
        <v>63</v>
      </c>
      <c r="E145" s="96" t="s">
        <v>119</v>
      </c>
      <c r="F145" s="27" t="s">
        <v>165</v>
      </c>
      <c r="G145" s="33" t="s">
        <v>19</v>
      </c>
      <c r="H145" s="33" t="s">
        <v>37</v>
      </c>
      <c r="I145" s="64">
        <v>100000</v>
      </c>
      <c r="J145" s="65">
        <v>2025</v>
      </c>
      <c r="K145" s="33" t="s">
        <v>24</v>
      </c>
      <c r="L145" s="66" t="s">
        <v>23</v>
      </c>
      <c r="M145" s="54"/>
      <c r="N145" s="35"/>
      <c r="O145" s="35"/>
      <c r="P145" s="33" t="s">
        <v>24</v>
      </c>
      <c r="Q145" s="61"/>
    </row>
    <row r="146" spans="1:40" ht="16.5" x14ac:dyDescent="0.3">
      <c r="A146" s="62"/>
      <c r="B146" s="11"/>
      <c r="C146" s="33" t="s">
        <v>39</v>
      </c>
      <c r="D146" s="47" t="s">
        <v>63</v>
      </c>
      <c r="E146" s="96" t="s">
        <v>119</v>
      </c>
      <c r="F146" s="27" t="s">
        <v>165</v>
      </c>
      <c r="G146" s="33" t="s">
        <v>19</v>
      </c>
      <c r="H146" s="33" t="s">
        <v>37</v>
      </c>
      <c r="I146" s="64">
        <v>100000</v>
      </c>
      <c r="J146" s="65">
        <v>2026</v>
      </c>
      <c r="K146" s="33" t="s">
        <v>24</v>
      </c>
      <c r="L146" s="66" t="s">
        <v>23</v>
      </c>
      <c r="M146" s="54"/>
      <c r="N146" s="35"/>
      <c r="O146" s="35"/>
      <c r="P146" s="33" t="s">
        <v>24</v>
      </c>
      <c r="Q146" s="61"/>
    </row>
    <row r="147" spans="1:40" ht="16.5" x14ac:dyDescent="0.3">
      <c r="A147" s="62"/>
      <c r="B147" s="11"/>
      <c r="C147" s="33" t="s">
        <v>39</v>
      </c>
      <c r="D147" s="47" t="s">
        <v>63</v>
      </c>
      <c r="E147" s="96" t="s">
        <v>119</v>
      </c>
      <c r="F147" s="27" t="s">
        <v>165</v>
      </c>
      <c r="G147" s="33" t="s">
        <v>19</v>
      </c>
      <c r="H147" s="33" t="s">
        <v>37</v>
      </c>
      <c r="I147" s="64">
        <v>100000</v>
      </c>
      <c r="J147" s="65">
        <v>2027</v>
      </c>
      <c r="K147" s="33" t="s">
        <v>24</v>
      </c>
      <c r="L147" s="66" t="s">
        <v>23</v>
      </c>
      <c r="M147" s="54"/>
      <c r="N147" s="35"/>
      <c r="O147" s="35"/>
      <c r="P147" s="33" t="s">
        <v>24</v>
      </c>
      <c r="Q147" s="61"/>
    </row>
    <row r="148" spans="1:40" ht="16.5" x14ac:dyDescent="0.3">
      <c r="A148" s="62"/>
      <c r="B148" s="11"/>
      <c r="C148" s="33" t="s">
        <v>39</v>
      </c>
      <c r="D148" s="47" t="s">
        <v>63</v>
      </c>
      <c r="E148" s="96" t="s">
        <v>119</v>
      </c>
      <c r="F148" s="27" t="s">
        <v>165</v>
      </c>
      <c r="G148" s="33" t="s">
        <v>19</v>
      </c>
      <c r="H148" s="33" t="s">
        <v>37</v>
      </c>
      <c r="I148" s="64">
        <v>100000</v>
      </c>
      <c r="J148" s="65">
        <v>2028</v>
      </c>
      <c r="K148" s="33" t="s">
        <v>24</v>
      </c>
      <c r="L148" s="66" t="s">
        <v>23</v>
      </c>
      <c r="M148" s="54"/>
      <c r="N148" s="35"/>
      <c r="O148" s="35"/>
      <c r="P148" s="33" t="s">
        <v>24</v>
      </c>
      <c r="Q148" s="61"/>
    </row>
    <row r="149" spans="1:40" ht="16.5" x14ac:dyDescent="0.3">
      <c r="A149" s="62"/>
      <c r="B149" s="11"/>
      <c r="C149" s="33" t="s">
        <v>39</v>
      </c>
      <c r="D149" s="47" t="s">
        <v>63</v>
      </c>
      <c r="E149" s="96" t="s">
        <v>119</v>
      </c>
      <c r="F149" s="27" t="s">
        <v>165</v>
      </c>
      <c r="G149" s="33" t="s">
        <v>19</v>
      </c>
      <c r="H149" s="33" t="s">
        <v>37</v>
      </c>
      <c r="I149" s="64">
        <v>100000</v>
      </c>
      <c r="J149" s="65">
        <v>2029</v>
      </c>
      <c r="K149" s="33" t="s">
        <v>24</v>
      </c>
      <c r="L149" s="66" t="s">
        <v>23</v>
      </c>
      <c r="M149" s="54"/>
      <c r="N149" s="35"/>
      <c r="O149" s="35"/>
      <c r="P149" s="33" t="s">
        <v>24</v>
      </c>
      <c r="Q149" s="61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s="111" customFormat="1" ht="24.75" x14ac:dyDescent="0.25">
      <c r="A150" s="62" t="s">
        <v>13</v>
      </c>
      <c r="B150" s="33"/>
      <c r="C150" s="33" t="s">
        <v>39</v>
      </c>
      <c r="D150" s="47" t="s">
        <v>98</v>
      </c>
      <c r="E150" s="96" t="s">
        <v>154</v>
      </c>
      <c r="F150" s="56" t="s">
        <v>207</v>
      </c>
      <c r="G150" s="33" t="s">
        <v>18</v>
      </c>
      <c r="H150" s="33" t="s">
        <v>36</v>
      </c>
      <c r="I150" s="64">
        <v>468144</v>
      </c>
      <c r="J150" s="65">
        <v>2024</v>
      </c>
      <c r="K150" s="33" t="s">
        <v>24</v>
      </c>
      <c r="L150" s="47" t="s">
        <v>22</v>
      </c>
      <c r="M150" s="54" t="s">
        <v>110</v>
      </c>
      <c r="N150" s="50"/>
      <c r="O150" s="50"/>
      <c r="P150" s="47" t="s">
        <v>24</v>
      </c>
      <c r="Q150" s="51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s="111" customFormat="1" ht="30" x14ac:dyDescent="0.25">
      <c r="A151" s="62" t="s">
        <v>13</v>
      </c>
      <c r="B151" s="33"/>
      <c r="C151" s="33" t="s">
        <v>39</v>
      </c>
      <c r="D151" s="47" t="s">
        <v>98</v>
      </c>
      <c r="E151" s="96" t="s">
        <v>154</v>
      </c>
      <c r="F151" s="56" t="s">
        <v>208</v>
      </c>
      <c r="G151" s="33" t="s">
        <v>18</v>
      </c>
      <c r="H151" s="33" t="s">
        <v>37</v>
      </c>
      <c r="I151" s="74">
        <v>450000</v>
      </c>
      <c r="J151" s="65">
        <v>2027</v>
      </c>
      <c r="K151" s="33" t="s">
        <v>24</v>
      </c>
      <c r="L151" s="47" t="s">
        <v>22</v>
      </c>
      <c r="M151" s="114" t="s">
        <v>110</v>
      </c>
      <c r="N151" s="50"/>
      <c r="O151" s="50"/>
      <c r="P151" s="47" t="s">
        <v>24</v>
      </c>
      <c r="Q151" s="51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s="111" customFormat="1" ht="48.75" x14ac:dyDescent="0.25">
      <c r="A152" s="62" t="s">
        <v>13</v>
      </c>
      <c r="B152" s="33"/>
      <c r="C152" s="33" t="s">
        <v>39</v>
      </c>
      <c r="D152" s="47" t="s">
        <v>98</v>
      </c>
      <c r="E152" s="96" t="s">
        <v>154</v>
      </c>
      <c r="F152" s="56" t="s">
        <v>210</v>
      </c>
      <c r="G152" s="33" t="s">
        <v>18</v>
      </c>
      <c r="H152" s="33" t="s">
        <v>36</v>
      </c>
      <c r="I152" s="74">
        <v>800000</v>
      </c>
      <c r="J152" s="65">
        <v>2024</v>
      </c>
      <c r="K152" s="33" t="s">
        <v>24</v>
      </c>
      <c r="L152" s="47" t="s">
        <v>22</v>
      </c>
      <c r="M152" s="54" t="s">
        <v>209</v>
      </c>
      <c r="N152" s="50"/>
      <c r="O152" s="50"/>
      <c r="P152" s="47" t="s">
        <v>24</v>
      </c>
      <c r="Q152" s="51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s="111" customFormat="1" ht="48.75" x14ac:dyDescent="0.25">
      <c r="A153" s="62" t="s">
        <v>13</v>
      </c>
      <c r="B153" s="33"/>
      <c r="C153" s="33" t="s">
        <v>39</v>
      </c>
      <c r="D153" s="47" t="s">
        <v>98</v>
      </c>
      <c r="E153" s="96" t="s">
        <v>154</v>
      </c>
      <c r="F153" s="56" t="s">
        <v>210</v>
      </c>
      <c r="G153" s="33" t="s">
        <v>18</v>
      </c>
      <c r="H153" s="33" t="s">
        <v>36</v>
      </c>
      <c r="I153" s="74">
        <v>200000</v>
      </c>
      <c r="J153" s="65">
        <v>2025</v>
      </c>
      <c r="K153" s="33" t="s">
        <v>24</v>
      </c>
      <c r="L153" s="47" t="s">
        <v>22</v>
      </c>
      <c r="M153" s="54" t="s">
        <v>209</v>
      </c>
      <c r="N153" s="50"/>
      <c r="O153" s="50"/>
      <c r="P153" s="47" t="s">
        <v>24</v>
      </c>
      <c r="Q153" s="51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s="111" customFormat="1" ht="36.75" x14ac:dyDescent="0.25">
      <c r="A154" s="62" t="s">
        <v>13</v>
      </c>
      <c r="B154" s="33"/>
      <c r="C154" s="33" t="s">
        <v>39</v>
      </c>
      <c r="D154" s="47" t="s">
        <v>98</v>
      </c>
      <c r="E154" s="96" t="s">
        <v>154</v>
      </c>
      <c r="F154" s="56" t="s">
        <v>211</v>
      </c>
      <c r="G154" s="33" t="s">
        <v>18</v>
      </c>
      <c r="H154" s="33" t="s">
        <v>36</v>
      </c>
      <c r="I154" s="74">
        <v>101234.88</v>
      </c>
      <c r="J154" s="65">
        <v>2024</v>
      </c>
      <c r="K154" s="33" t="s">
        <v>24</v>
      </c>
      <c r="L154" s="47" t="s">
        <v>22</v>
      </c>
      <c r="M154" s="115" t="s">
        <v>226</v>
      </c>
      <c r="N154" s="50"/>
      <c r="O154" s="50"/>
      <c r="P154" s="47" t="s">
        <v>24</v>
      </c>
      <c r="Q154" s="50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s="111" customFormat="1" ht="84.75" x14ac:dyDescent="0.25">
      <c r="A155" s="62" t="s">
        <v>13</v>
      </c>
      <c r="B155" s="33"/>
      <c r="C155" s="33" t="s">
        <v>39</v>
      </c>
      <c r="D155" s="47" t="s">
        <v>98</v>
      </c>
      <c r="E155" s="96" t="s">
        <v>154</v>
      </c>
      <c r="F155" s="56" t="s">
        <v>97</v>
      </c>
      <c r="G155" s="33" t="s">
        <v>18</v>
      </c>
      <c r="H155" s="33" t="s">
        <v>36</v>
      </c>
      <c r="I155" s="64">
        <v>225000</v>
      </c>
      <c r="J155" s="65">
        <v>2025</v>
      </c>
      <c r="K155" s="33" t="s">
        <v>24</v>
      </c>
      <c r="L155" s="47" t="s">
        <v>22</v>
      </c>
      <c r="M155" s="54" t="s">
        <v>112</v>
      </c>
      <c r="N155" s="50"/>
      <c r="O155" s="50"/>
      <c r="P155" s="47" t="s">
        <v>24</v>
      </c>
      <c r="Q155" s="50" t="s">
        <v>105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s="111" customFormat="1" ht="84.75" x14ac:dyDescent="0.25">
      <c r="A156" s="62" t="s">
        <v>13</v>
      </c>
      <c r="B156" s="33"/>
      <c r="C156" s="33" t="s">
        <v>39</v>
      </c>
      <c r="D156" s="47" t="s">
        <v>98</v>
      </c>
      <c r="E156" s="96" t="s">
        <v>154</v>
      </c>
      <c r="F156" s="56" t="s">
        <v>97</v>
      </c>
      <c r="G156" s="33" t="s">
        <v>18</v>
      </c>
      <c r="H156" s="33" t="s">
        <v>36</v>
      </c>
      <c r="I156" s="64">
        <v>225000</v>
      </c>
      <c r="J156" s="65">
        <v>2026</v>
      </c>
      <c r="K156" s="33" t="s">
        <v>24</v>
      </c>
      <c r="L156" s="47" t="s">
        <v>22</v>
      </c>
      <c r="M156" s="54" t="s">
        <v>112</v>
      </c>
      <c r="N156" s="50"/>
      <c r="O156" s="50"/>
      <c r="P156" s="47" t="s">
        <v>24</v>
      </c>
      <c r="Q156" s="50" t="s">
        <v>105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s="111" customFormat="1" ht="84.75" x14ac:dyDescent="0.25">
      <c r="A157" s="62" t="s">
        <v>13</v>
      </c>
      <c r="B157" s="33"/>
      <c r="C157" s="33" t="s">
        <v>39</v>
      </c>
      <c r="D157" s="47" t="s">
        <v>98</v>
      </c>
      <c r="E157" s="96" t="s">
        <v>154</v>
      </c>
      <c r="F157" s="56" t="s">
        <v>97</v>
      </c>
      <c r="G157" s="33" t="s">
        <v>18</v>
      </c>
      <c r="H157" s="33" t="s">
        <v>36</v>
      </c>
      <c r="I157" s="64">
        <v>225000</v>
      </c>
      <c r="J157" s="65">
        <v>2027</v>
      </c>
      <c r="K157" s="33" t="s">
        <v>24</v>
      </c>
      <c r="L157" s="47" t="s">
        <v>22</v>
      </c>
      <c r="M157" s="54" t="s">
        <v>112</v>
      </c>
      <c r="N157" s="50"/>
      <c r="O157" s="50"/>
      <c r="P157" s="47" t="s">
        <v>24</v>
      </c>
      <c r="Q157" s="50" t="s">
        <v>105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s="111" customFormat="1" ht="85.5" x14ac:dyDescent="0.3">
      <c r="A158" s="62" t="s">
        <v>13</v>
      </c>
      <c r="B158" s="11"/>
      <c r="C158" s="33" t="s">
        <v>39</v>
      </c>
      <c r="D158" s="47" t="s">
        <v>98</v>
      </c>
      <c r="E158" s="96" t="s">
        <v>154</v>
      </c>
      <c r="F158" s="56" t="s">
        <v>97</v>
      </c>
      <c r="G158" s="33" t="s">
        <v>18</v>
      </c>
      <c r="H158" s="33" t="s">
        <v>36</v>
      </c>
      <c r="I158" s="64">
        <v>198000</v>
      </c>
      <c r="J158" s="65">
        <v>2028</v>
      </c>
      <c r="K158" s="33" t="s">
        <v>24</v>
      </c>
      <c r="L158" s="47" t="s">
        <v>22</v>
      </c>
      <c r="M158" s="54" t="s">
        <v>112</v>
      </c>
      <c r="N158" s="50"/>
      <c r="O158" s="50"/>
      <c r="P158" s="47" t="s">
        <v>24</v>
      </c>
      <c r="Q158" s="50" t="s">
        <v>105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s="111" customFormat="1" ht="85.5" x14ac:dyDescent="0.3">
      <c r="A159" s="62" t="s">
        <v>13</v>
      </c>
      <c r="B159" s="11"/>
      <c r="C159" s="33" t="s">
        <v>39</v>
      </c>
      <c r="D159" s="47" t="s">
        <v>98</v>
      </c>
      <c r="E159" s="96" t="s">
        <v>154</v>
      </c>
      <c r="F159" s="56" t="s">
        <v>97</v>
      </c>
      <c r="G159" s="33" t="s">
        <v>18</v>
      </c>
      <c r="H159" s="33" t="s">
        <v>36</v>
      </c>
      <c r="I159" s="64">
        <v>150000</v>
      </c>
      <c r="J159" s="65">
        <v>2029</v>
      </c>
      <c r="K159" s="33" t="s">
        <v>24</v>
      </c>
      <c r="L159" s="47" t="s">
        <v>22</v>
      </c>
      <c r="M159" s="54" t="s">
        <v>112</v>
      </c>
      <c r="N159" s="50"/>
      <c r="O159" s="50"/>
      <c r="P159" s="47" t="s">
        <v>24</v>
      </c>
      <c r="Q159" s="50" t="s">
        <v>105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s="15" customFormat="1" ht="40.5" x14ac:dyDescent="0.25">
      <c r="A160" s="73" t="s">
        <v>13</v>
      </c>
      <c r="B160" s="63"/>
      <c r="C160" s="63" t="s">
        <v>39</v>
      </c>
      <c r="D160" s="47" t="s">
        <v>63</v>
      </c>
      <c r="E160" s="96">
        <v>1</v>
      </c>
      <c r="F160" s="77" t="s">
        <v>64</v>
      </c>
      <c r="G160" s="63" t="s">
        <v>18</v>
      </c>
      <c r="H160" s="63" t="s">
        <v>36</v>
      </c>
      <c r="I160" s="74">
        <v>1363532.61</v>
      </c>
      <c r="J160" s="75">
        <v>2024</v>
      </c>
      <c r="K160" s="63" t="s">
        <v>25</v>
      </c>
      <c r="L160" s="47" t="s">
        <v>23</v>
      </c>
      <c r="M160" s="60"/>
      <c r="N160" s="58">
        <v>142</v>
      </c>
      <c r="O160" s="58"/>
      <c r="P160" s="47" t="s">
        <v>41</v>
      </c>
      <c r="Q160" s="51" t="s">
        <v>164</v>
      </c>
    </row>
    <row r="161" spans="1:40" s="15" customFormat="1" x14ac:dyDescent="0.25">
      <c r="A161" s="73" t="s">
        <v>13</v>
      </c>
      <c r="B161" s="63"/>
      <c r="C161" s="63" t="s">
        <v>39</v>
      </c>
      <c r="D161" s="47" t="s">
        <v>63</v>
      </c>
      <c r="E161" s="96">
        <v>1</v>
      </c>
      <c r="F161" s="77" t="s">
        <v>64</v>
      </c>
      <c r="G161" s="63" t="s">
        <v>18</v>
      </c>
      <c r="H161" s="63" t="s">
        <v>36</v>
      </c>
      <c r="I161" s="74">
        <v>272706.52200000006</v>
      </c>
      <c r="J161" s="75">
        <v>2024</v>
      </c>
      <c r="K161" s="63" t="s">
        <v>26</v>
      </c>
      <c r="L161" s="47" t="s">
        <v>23</v>
      </c>
      <c r="M161" s="60"/>
      <c r="N161" s="58">
        <v>142</v>
      </c>
      <c r="O161" s="58"/>
      <c r="P161" s="47" t="s">
        <v>41</v>
      </c>
      <c r="Q161" s="51"/>
      <c r="U161" s="109"/>
    </row>
    <row r="162" spans="1:40" s="15" customFormat="1" x14ac:dyDescent="0.25">
      <c r="A162" s="73" t="s">
        <v>13</v>
      </c>
      <c r="B162" s="63"/>
      <c r="C162" s="63" t="s">
        <v>39</v>
      </c>
      <c r="D162" s="47" t="s">
        <v>63</v>
      </c>
      <c r="E162" s="96">
        <v>1</v>
      </c>
      <c r="F162" s="77" t="s">
        <v>64</v>
      </c>
      <c r="G162" s="63" t="s">
        <v>18</v>
      </c>
      <c r="H162" s="63" t="s">
        <v>36</v>
      </c>
      <c r="I162" s="74">
        <v>2746503.96</v>
      </c>
      <c r="J162" s="75">
        <v>2025</v>
      </c>
      <c r="K162" s="63" t="s">
        <v>25</v>
      </c>
      <c r="L162" s="47" t="s">
        <v>23</v>
      </c>
      <c r="M162" s="60"/>
      <c r="N162" s="58">
        <v>142</v>
      </c>
      <c r="O162" s="58"/>
      <c r="P162" s="47" t="s">
        <v>41</v>
      </c>
      <c r="Q162" s="51"/>
    </row>
    <row r="163" spans="1:40" s="15" customFormat="1" x14ac:dyDescent="0.25">
      <c r="A163" s="73" t="s">
        <v>13</v>
      </c>
      <c r="B163" s="63"/>
      <c r="C163" s="63" t="s">
        <v>39</v>
      </c>
      <c r="D163" s="47" t="s">
        <v>63</v>
      </c>
      <c r="E163" s="96">
        <v>1</v>
      </c>
      <c r="F163" s="77" t="s">
        <v>64</v>
      </c>
      <c r="G163" s="63" t="s">
        <v>18</v>
      </c>
      <c r="H163" s="63" t="s">
        <v>36</v>
      </c>
      <c r="I163" s="74">
        <v>549300.79200000002</v>
      </c>
      <c r="J163" s="75">
        <v>2025</v>
      </c>
      <c r="K163" s="63" t="s">
        <v>26</v>
      </c>
      <c r="L163" s="47" t="s">
        <v>23</v>
      </c>
      <c r="M163" s="60"/>
      <c r="N163" s="58">
        <v>142</v>
      </c>
      <c r="O163" s="58"/>
      <c r="P163" s="47" t="s">
        <v>41</v>
      </c>
      <c r="Q163" s="51"/>
    </row>
    <row r="164" spans="1:40" s="15" customFormat="1" x14ac:dyDescent="0.25">
      <c r="A164" s="73" t="s">
        <v>13</v>
      </c>
      <c r="B164" s="63"/>
      <c r="C164" s="63" t="s">
        <v>39</v>
      </c>
      <c r="D164" s="47" t="s">
        <v>63</v>
      </c>
      <c r="E164" s="96">
        <v>1</v>
      </c>
      <c r="F164" s="77" t="s">
        <v>65</v>
      </c>
      <c r="G164" s="63" t="s">
        <v>18</v>
      </c>
      <c r="H164" s="63" t="s">
        <v>36</v>
      </c>
      <c r="I164" s="74">
        <v>7460549</v>
      </c>
      <c r="J164" s="75">
        <v>2025</v>
      </c>
      <c r="K164" s="63" t="s">
        <v>25</v>
      </c>
      <c r="L164" s="47" t="s">
        <v>23</v>
      </c>
      <c r="M164" s="60"/>
      <c r="N164" s="58">
        <v>142</v>
      </c>
      <c r="O164" s="58">
        <v>0</v>
      </c>
      <c r="P164" s="47" t="s">
        <v>41</v>
      </c>
      <c r="Q164" s="51"/>
    </row>
    <row r="165" spans="1:40" s="15" customFormat="1" x14ac:dyDescent="0.25">
      <c r="A165" s="73" t="s">
        <v>13</v>
      </c>
      <c r="B165" s="63"/>
      <c r="C165" s="63" t="s">
        <v>39</v>
      </c>
      <c r="D165" s="47" t="s">
        <v>63</v>
      </c>
      <c r="E165" s="96">
        <v>1</v>
      </c>
      <c r="F165" s="77" t="s">
        <v>65</v>
      </c>
      <c r="G165" s="63" t="s">
        <v>18</v>
      </c>
      <c r="H165" s="63" t="s">
        <v>36</v>
      </c>
      <c r="I165" s="74">
        <v>1492109.8</v>
      </c>
      <c r="J165" s="75">
        <v>2025</v>
      </c>
      <c r="K165" s="63" t="s">
        <v>26</v>
      </c>
      <c r="L165" s="47" t="s">
        <v>23</v>
      </c>
      <c r="M165" s="60"/>
      <c r="N165" s="58">
        <v>142</v>
      </c>
      <c r="O165" s="58">
        <v>0</v>
      </c>
      <c r="P165" s="47" t="s">
        <v>41</v>
      </c>
      <c r="Q165" s="51"/>
      <c r="S165" s="109"/>
    </row>
    <row r="166" spans="1:40" s="111" customFormat="1" x14ac:dyDescent="0.25">
      <c r="A166" s="62" t="s">
        <v>13</v>
      </c>
      <c r="B166" s="33"/>
      <c r="C166" s="33" t="s">
        <v>39</v>
      </c>
      <c r="D166" s="47" t="s">
        <v>98</v>
      </c>
      <c r="E166" s="96">
        <v>1</v>
      </c>
      <c r="F166" s="56" t="s">
        <v>225</v>
      </c>
      <c r="G166" s="33" t="s">
        <v>18</v>
      </c>
      <c r="H166" s="33" t="s">
        <v>37</v>
      </c>
      <c r="I166" s="74">
        <v>150000</v>
      </c>
      <c r="J166" s="65">
        <v>2026</v>
      </c>
      <c r="K166" s="33" t="s">
        <v>24</v>
      </c>
      <c r="L166" s="47" t="s">
        <v>140</v>
      </c>
      <c r="M166" s="54"/>
      <c r="N166" s="50">
        <v>142</v>
      </c>
      <c r="O166" s="50">
        <v>0</v>
      </c>
      <c r="P166" s="47" t="s">
        <v>24</v>
      </c>
      <c r="Q166" s="51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s="111" customFormat="1" x14ac:dyDescent="0.25">
      <c r="A167" s="62" t="s">
        <v>13</v>
      </c>
      <c r="B167" s="33"/>
      <c r="C167" s="33" t="s">
        <v>39</v>
      </c>
      <c r="D167" s="47" t="s">
        <v>98</v>
      </c>
      <c r="E167" s="96">
        <v>1</v>
      </c>
      <c r="F167" s="56" t="s">
        <v>225</v>
      </c>
      <c r="G167" s="33" t="s">
        <v>18</v>
      </c>
      <c r="H167" s="33" t="s">
        <v>37</v>
      </c>
      <c r="I167" s="74">
        <v>150000</v>
      </c>
      <c r="J167" s="65">
        <v>2027</v>
      </c>
      <c r="K167" s="33" t="s">
        <v>24</v>
      </c>
      <c r="L167" s="47" t="s">
        <v>140</v>
      </c>
      <c r="M167" s="54"/>
      <c r="N167" s="50">
        <v>142</v>
      </c>
      <c r="O167" s="50">
        <v>0</v>
      </c>
      <c r="P167" s="47" t="s">
        <v>24</v>
      </c>
      <c r="Q167" s="51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s="111" customFormat="1" x14ac:dyDescent="0.25">
      <c r="A168" s="62" t="s">
        <v>13</v>
      </c>
      <c r="B168" s="33"/>
      <c r="C168" s="33" t="s">
        <v>39</v>
      </c>
      <c r="D168" s="47" t="s">
        <v>98</v>
      </c>
      <c r="E168" s="96">
        <v>1</v>
      </c>
      <c r="F168" s="56" t="s">
        <v>225</v>
      </c>
      <c r="G168" s="33" t="s">
        <v>18</v>
      </c>
      <c r="H168" s="33" t="s">
        <v>37</v>
      </c>
      <c r="I168" s="74">
        <v>150000</v>
      </c>
      <c r="J168" s="65">
        <v>2028</v>
      </c>
      <c r="K168" s="33" t="s">
        <v>24</v>
      </c>
      <c r="L168" s="47" t="s">
        <v>140</v>
      </c>
      <c r="M168" s="54"/>
      <c r="N168" s="50">
        <v>142</v>
      </c>
      <c r="O168" s="50">
        <v>0</v>
      </c>
      <c r="P168" s="47" t="s">
        <v>24</v>
      </c>
      <c r="Q168" s="51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s="111" customFormat="1" x14ac:dyDescent="0.25">
      <c r="A169" s="62" t="s">
        <v>13</v>
      </c>
      <c r="B169" s="33"/>
      <c r="C169" s="33" t="s">
        <v>39</v>
      </c>
      <c r="D169" s="47" t="s">
        <v>98</v>
      </c>
      <c r="E169" s="96">
        <v>1</v>
      </c>
      <c r="F169" s="56" t="s">
        <v>225</v>
      </c>
      <c r="G169" s="33" t="s">
        <v>18</v>
      </c>
      <c r="H169" s="33" t="s">
        <v>37</v>
      </c>
      <c r="I169" s="74">
        <v>305470</v>
      </c>
      <c r="J169" s="65">
        <v>2029</v>
      </c>
      <c r="K169" s="33" t="s">
        <v>24</v>
      </c>
      <c r="L169" s="47" t="s">
        <v>140</v>
      </c>
      <c r="M169" s="54"/>
      <c r="N169" s="50">
        <v>142</v>
      </c>
      <c r="O169" s="50">
        <v>0</v>
      </c>
      <c r="P169" s="47" t="s">
        <v>24</v>
      </c>
      <c r="Q169" s="51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s="111" customFormat="1" ht="16.5" x14ac:dyDescent="0.3">
      <c r="A170" s="62" t="s">
        <v>13</v>
      </c>
      <c r="B170" s="11"/>
      <c r="C170" s="33" t="s">
        <v>39</v>
      </c>
      <c r="D170" s="47" t="s">
        <v>98</v>
      </c>
      <c r="E170" s="96">
        <v>1</v>
      </c>
      <c r="F170" s="56" t="s">
        <v>213</v>
      </c>
      <c r="G170" s="33" t="s">
        <v>18</v>
      </c>
      <c r="H170" s="33" t="s">
        <v>37</v>
      </c>
      <c r="I170" s="74">
        <v>150000</v>
      </c>
      <c r="J170" s="65">
        <v>2028</v>
      </c>
      <c r="K170" s="33" t="s">
        <v>24</v>
      </c>
      <c r="L170" s="47" t="s">
        <v>140</v>
      </c>
      <c r="M170" s="54"/>
      <c r="N170" s="50">
        <v>142</v>
      </c>
      <c r="O170" s="50">
        <v>0</v>
      </c>
      <c r="P170" s="47" t="s">
        <v>24</v>
      </c>
      <c r="Q170" s="50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s="111" customFormat="1" ht="16.5" x14ac:dyDescent="0.3">
      <c r="A171" s="62" t="s">
        <v>13</v>
      </c>
      <c r="B171" s="11"/>
      <c r="C171" s="33" t="s">
        <v>39</v>
      </c>
      <c r="D171" s="47" t="s">
        <v>98</v>
      </c>
      <c r="E171" s="96">
        <v>1</v>
      </c>
      <c r="F171" s="56" t="s">
        <v>213</v>
      </c>
      <c r="G171" s="33" t="s">
        <v>18</v>
      </c>
      <c r="H171" s="33" t="s">
        <v>37</v>
      </c>
      <c r="I171" s="74">
        <v>391769</v>
      </c>
      <c r="J171" s="65">
        <v>2029</v>
      </c>
      <c r="K171" s="33" t="s">
        <v>24</v>
      </c>
      <c r="L171" s="47" t="s">
        <v>23</v>
      </c>
      <c r="M171" s="54"/>
      <c r="N171" s="50">
        <v>142</v>
      </c>
      <c r="O171" s="50">
        <v>0</v>
      </c>
      <c r="P171" s="47" t="s">
        <v>24</v>
      </c>
      <c r="Q171" s="50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s="15" customFormat="1" x14ac:dyDescent="0.25">
      <c r="A172" s="73" t="s">
        <v>13</v>
      </c>
      <c r="B172" s="63"/>
      <c r="C172" s="63" t="s">
        <v>39</v>
      </c>
      <c r="D172" s="47" t="s">
        <v>63</v>
      </c>
      <c r="E172" s="96">
        <v>2</v>
      </c>
      <c r="F172" s="77" t="s">
        <v>69</v>
      </c>
      <c r="G172" s="63" t="s">
        <v>18</v>
      </c>
      <c r="H172" s="63" t="s">
        <v>36</v>
      </c>
      <c r="I172" s="74">
        <v>2652020</v>
      </c>
      <c r="J172" s="75">
        <v>2025</v>
      </c>
      <c r="K172" s="63" t="s">
        <v>25</v>
      </c>
      <c r="L172" s="47" t="s">
        <v>23</v>
      </c>
      <c r="M172" s="60"/>
      <c r="N172" s="58">
        <v>137</v>
      </c>
      <c r="O172" s="58">
        <v>6</v>
      </c>
      <c r="P172" s="47" t="s">
        <v>41</v>
      </c>
      <c r="Q172" s="51"/>
    </row>
    <row r="173" spans="1:40" s="15" customFormat="1" x14ac:dyDescent="0.25">
      <c r="A173" s="73" t="s">
        <v>13</v>
      </c>
      <c r="B173" s="63"/>
      <c r="C173" s="63" t="s">
        <v>39</v>
      </c>
      <c r="D173" s="47" t="s">
        <v>63</v>
      </c>
      <c r="E173" s="96">
        <v>2</v>
      </c>
      <c r="F173" s="77" t="s">
        <v>69</v>
      </c>
      <c r="G173" s="63" t="s">
        <v>18</v>
      </c>
      <c r="H173" s="63" t="s">
        <v>36</v>
      </c>
      <c r="I173" s="74">
        <v>530404</v>
      </c>
      <c r="J173" s="75">
        <v>2025</v>
      </c>
      <c r="K173" s="63" t="s">
        <v>26</v>
      </c>
      <c r="L173" s="47" t="s">
        <v>23</v>
      </c>
      <c r="M173" s="60"/>
      <c r="N173" s="58">
        <v>137</v>
      </c>
      <c r="O173" s="58">
        <v>6</v>
      </c>
      <c r="P173" s="47" t="s">
        <v>41</v>
      </c>
      <c r="Q173" s="51"/>
      <c r="U173" s="109"/>
    </row>
    <row r="174" spans="1:40" s="15" customFormat="1" x14ac:dyDescent="0.25">
      <c r="A174" s="73" t="s">
        <v>13</v>
      </c>
      <c r="B174" s="63"/>
      <c r="C174" s="63" t="s">
        <v>39</v>
      </c>
      <c r="D174" s="47" t="s">
        <v>63</v>
      </c>
      <c r="E174" s="96">
        <v>2</v>
      </c>
      <c r="F174" s="77" t="s">
        <v>70</v>
      </c>
      <c r="G174" s="63" t="s">
        <v>18</v>
      </c>
      <c r="H174" s="63" t="s">
        <v>36</v>
      </c>
      <c r="I174" s="74">
        <v>4381442.980439119</v>
      </c>
      <c r="J174" s="75">
        <v>2024</v>
      </c>
      <c r="K174" s="63" t="s">
        <v>25</v>
      </c>
      <c r="L174" s="47" t="s">
        <v>23</v>
      </c>
      <c r="M174" s="60"/>
      <c r="N174" s="58">
        <v>137</v>
      </c>
      <c r="O174" s="58">
        <v>6</v>
      </c>
      <c r="P174" s="47" t="s">
        <v>41</v>
      </c>
      <c r="Q174" s="51"/>
    </row>
    <row r="175" spans="1:40" s="15" customFormat="1" x14ac:dyDescent="0.25">
      <c r="A175" s="73" t="s">
        <v>13</v>
      </c>
      <c r="B175" s="63"/>
      <c r="C175" s="63" t="s">
        <v>39</v>
      </c>
      <c r="D175" s="47" t="s">
        <v>63</v>
      </c>
      <c r="E175" s="96">
        <v>2</v>
      </c>
      <c r="F175" s="77" t="s">
        <v>70</v>
      </c>
      <c r="G175" s="63" t="s">
        <v>18</v>
      </c>
      <c r="H175" s="63" t="s">
        <v>36</v>
      </c>
      <c r="I175" s="70">
        <v>876288.59608782479</v>
      </c>
      <c r="J175" s="75">
        <v>2024</v>
      </c>
      <c r="K175" s="63" t="s">
        <v>26</v>
      </c>
      <c r="L175" s="47" t="s">
        <v>23</v>
      </c>
      <c r="M175" s="60"/>
      <c r="N175" s="58">
        <v>137</v>
      </c>
      <c r="O175" s="58">
        <v>6</v>
      </c>
      <c r="P175" s="47" t="s">
        <v>41</v>
      </c>
      <c r="Q175" s="51"/>
    </row>
    <row r="176" spans="1:40" s="15" customFormat="1" x14ac:dyDescent="0.25">
      <c r="A176" s="73" t="s">
        <v>13</v>
      </c>
      <c r="B176" s="63"/>
      <c r="C176" s="63" t="s">
        <v>39</v>
      </c>
      <c r="D176" s="47" t="s">
        <v>63</v>
      </c>
      <c r="E176" s="96">
        <v>2</v>
      </c>
      <c r="F176" s="77" t="s">
        <v>71</v>
      </c>
      <c r="G176" s="63" t="s">
        <v>18</v>
      </c>
      <c r="H176" s="63" t="s">
        <v>36</v>
      </c>
      <c r="I176" s="74">
        <v>1135262.72</v>
      </c>
      <c r="J176" s="75">
        <v>2024</v>
      </c>
      <c r="K176" s="63" t="s">
        <v>25</v>
      </c>
      <c r="L176" s="47" t="s">
        <v>23</v>
      </c>
      <c r="M176" s="60"/>
      <c r="N176" s="58">
        <v>137</v>
      </c>
      <c r="O176" s="58">
        <v>6</v>
      </c>
      <c r="P176" s="47" t="s">
        <v>41</v>
      </c>
      <c r="Q176" s="51"/>
    </row>
    <row r="177" spans="1:17" s="15" customFormat="1" x14ac:dyDescent="0.25">
      <c r="A177" s="73" t="s">
        <v>13</v>
      </c>
      <c r="B177" s="63"/>
      <c r="C177" s="63" t="s">
        <v>39</v>
      </c>
      <c r="D177" s="47" t="s">
        <v>63</v>
      </c>
      <c r="E177" s="96">
        <v>2</v>
      </c>
      <c r="F177" s="77" t="s">
        <v>71</v>
      </c>
      <c r="G177" s="63" t="s">
        <v>18</v>
      </c>
      <c r="H177" s="63" t="s">
        <v>36</v>
      </c>
      <c r="I177" s="74">
        <v>227052.54399999999</v>
      </c>
      <c r="J177" s="75">
        <v>2024</v>
      </c>
      <c r="K177" s="63" t="s">
        <v>26</v>
      </c>
      <c r="L177" s="47" t="s">
        <v>23</v>
      </c>
      <c r="M177" s="60"/>
      <c r="N177" s="58">
        <v>137</v>
      </c>
      <c r="O177" s="58">
        <v>6</v>
      </c>
      <c r="P177" s="47" t="s">
        <v>41</v>
      </c>
      <c r="Q177" s="51"/>
    </row>
    <row r="178" spans="1:17" s="15" customFormat="1" x14ac:dyDescent="0.25">
      <c r="A178" s="73" t="s">
        <v>13</v>
      </c>
      <c r="B178" s="63"/>
      <c r="C178" s="63" t="s">
        <v>39</v>
      </c>
      <c r="D178" s="47" t="s">
        <v>63</v>
      </c>
      <c r="E178" s="96">
        <v>2</v>
      </c>
      <c r="F178" s="77" t="s">
        <v>72</v>
      </c>
      <c r="G178" s="63" t="s">
        <v>18</v>
      </c>
      <c r="H178" s="63" t="s">
        <v>36</v>
      </c>
      <c r="I178" s="74">
        <v>694129.30857142864</v>
      </c>
      <c r="J178" s="75">
        <v>2024</v>
      </c>
      <c r="K178" s="63" t="s">
        <v>25</v>
      </c>
      <c r="L178" s="47" t="s">
        <v>23</v>
      </c>
      <c r="M178" s="60"/>
      <c r="N178" s="58">
        <v>137</v>
      </c>
      <c r="O178" s="58">
        <v>6</v>
      </c>
      <c r="P178" s="47" t="s">
        <v>41</v>
      </c>
      <c r="Q178" s="51"/>
    </row>
    <row r="179" spans="1:17" s="15" customFormat="1" x14ac:dyDescent="0.25">
      <c r="A179" s="73" t="s">
        <v>13</v>
      </c>
      <c r="B179" s="63"/>
      <c r="C179" s="63" t="s">
        <v>39</v>
      </c>
      <c r="D179" s="47" t="s">
        <v>63</v>
      </c>
      <c r="E179" s="96">
        <v>2</v>
      </c>
      <c r="F179" s="77" t="s">
        <v>72</v>
      </c>
      <c r="G179" s="63" t="s">
        <v>18</v>
      </c>
      <c r="H179" s="63" t="s">
        <v>36</v>
      </c>
      <c r="I179" s="74">
        <v>138825.86171428574</v>
      </c>
      <c r="J179" s="75">
        <v>2024</v>
      </c>
      <c r="K179" s="63" t="s">
        <v>26</v>
      </c>
      <c r="L179" s="47" t="s">
        <v>23</v>
      </c>
      <c r="M179" s="60"/>
      <c r="N179" s="58">
        <v>137</v>
      </c>
      <c r="O179" s="58">
        <v>6</v>
      </c>
      <c r="P179" s="47" t="s">
        <v>41</v>
      </c>
      <c r="Q179" s="51"/>
    </row>
    <row r="180" spans="1:17" s="15" customFormat="1" x14ac:dyDescent="0.25">
      <c r="A180" s="73" t="s">
        <v>13</v>
      </c>
      <c r="B180" s="63"/>
      <c r="C180" s="63" t="s">
        <v>39</v>
      </c>
      <c r="D180" s="47" t="s">
        <v>63</v>
      </c>
      <c r="E180" s="96">
        <v>2</v>
      </c>
      <c r="F180" s="77" t="s">
        <v>75</v>
      </c>
      <c r="G180" s="63" t="s">
        <v>18</v>
      </c>
      <c r="H180" s="63" t="s">
        <v>36</v>
      </c>
      <c r="I180" s="74">
        <v>581250</v>
      </c>
      <c r="J180" s="75">
        <v>2024</v>
      </c>
      <c r="K180" s="63" t="s">
        <v>25</v>
      </c>
      <c r="L180" s="47" t="s">
        <v>23</v>
      </c>
      <c r="M180" s="60"/>
      <c r="N180" s="58">
        <v>137</v>
      </c>
      <c r="O180" s="58">
        <v>6</v>
      </c>
      <c r="P180" s="47" t="s">
        <v>41</v>
      </c>
      <c r="Q180" s="51"/>
    </row>
    <row r="181" spans="1:17" s="15" customFormat="1" x14ac:dyDescent="0.25">
      <c r="A181" s="73" t="s">
        <v>13</v>
      </c>
      <c r="B181" s="63"/>
      <c r="C181" s="63" t="s">
        <v>39</v>
      </c>
      <c r="D181" s="47" t="s">
        <v>63</v>
      </c>
      <c r="E181" s="96">
        <v>2</v>
      </c>
      <c r="F181" s="77" t="s">
        <v>75</v>
      </c>
      <c r="G181" s="63" t="s">
        <v>18</v>
      </c>
      <c r="H181" s="63" t="s">
        <v>36</v>
      </c>
      <c r="I181" s="74">
        <v>116250</v>
      </c>
      <c r="J181" s="75">
        <v>2024</v>
      </c>
      <c r="K181" s="63" t="s">
        <v>26</v>
      </c>
      <c r="L181" s="47" t="s">
        <v>23</v>
      </c>
      <c r="M181" s="60"/>
      <c r="N181" s="58">
        <v>137</v>
      </c>
      <c r="O181" s="58">
        <v>6</v>
      </c>
      <c r="P181" s="47" t="s">
        <v>41</v>
      </c>
      <c r="Q181" s="51"/>
    </row>
    <row r="182" spans="1:17" s="15" customFormat="1" ht="27" x14ac:dyDescent="0.25">
      <c r="A182" s="73" t="s">
        <v>13</v>
      </c>
      <c r="B182" s="63"/>
      <c r="C182" s="63" t="s">
        <v>39</v>
      </c>
      <c r="D182" s="47" t="s">
        <v>63</v>
      </c>
      <c r="E182" s="96">
        <v>2</v>
      </c>
      <c r="F182" s="77" t="s">
        <v>68</v>
      </c>
      <c r="G182" s="63" t="s">
        <v>18</v>
      </c>
      <c r="H182" s="63" t="s">
        <v>36</v>
      </c>
      <c r="I182" s="74">
        <v>1944764</v>
      </c>
      <c r="J182" s="75">
        <v>2024</v>
      </c>
      <c r="K182" s="63" t="s">
        <v>25</v>
      </c>
      <c r="L182" s="47" t="s">
        <v>23</v>
      </c>
      <c r="M182" s="110"/>
      <c r="N182" s="58">
        <v>137</v>
      </c>
      <c r="O182" s="58">
        <v>6</v>
      </c>
      <c r="P182" s="47" t="s">
        <v>41</v>
      </c>
      <c r="Q182" s="51" t="s">
        <v>162</v>
      </c>
    </row>
    <row r="183" spans="1:17" s="15" customFormat="1" x14ac:dyDescent="0.25">
      <c r="A183" s="73" t="s">
        <v>13</v>
      </c>
      <c r="B183" s="63"/>
      <c r="C183" s="63" t="s">
        <v>39</v>
      </c>
      <c r="D183" s="47" t="s">
        <v>63</v>
      </c>
      <c r="E183" s="96">
        <v>2</v>
      </c>
      <c r="F183" s="77" t="s">
        <v>68</v>
      </c>
      <c r="G183" s="63" t="s">
        <v>18</v>
      </c>
      <c r="H183" s="63" t="s">
        <v>36</v>
      </c>
      <c r="I183" s="74">
        <v>388952.80000000005</v>
      </c>
      <c r="J183" s="75">
        <v>2024</v>
      </c>
      <c r="K183" s="63" t="s">
        <v>26</v>
      </c>
      <c r="L183" s="47" t="s">
        <v>23</v>
      </c>
      <c r="M183" s="60"/>
      <c r="N183" s="58">
        <v>137</v>
      </c>
      <c r="O183" s="58">
        <v>6</v>
      </c>
      <c r="P183" s="47" t="s">
        <v>41</v>
      </c>
      <c r="Q183" s="51"/>
    </row>
    <row r="184" spans="1:17" s="15" customFormat="1" ht="27" x14ac:dyDescent="0.25">
      <c r="A184" s="73" t="s">
        <v>13</v>
      </c>
      <c r="B184" s="63"/>
      <c r="C184" s="63" t="s">
        <v>39</v>
      </c>
      <c r="D184" s="47" t="s">
        <v>63</v>
      </c>
      <c r="E184" s="96">
        <v>2</v>
      </c>
      <c r="F184" s="77" t="s">
        <v>68</v>
      </c>
      <c r="G184" s="63" t="s">
        <v>18</v>
      </c>
      <c r="H184" s="63" t="s">
        <v>36</v>
      </c>
      <c r="I184" s="74">
        <v>511549.51</v>
      </c>
      <c r="J184" s="75">
        <v>2025</v>
      </c>
      <c r="K184" s="63" t="s">
        <v>25</v>
      </c>
      <c r="L184" s="47" t="s">
        <v>23</v>
      </c>
      <c r="M184" s="60"/>
      <c r="N184" s="58">
        <v>137</v>
      </c>
      <c r="O184" s="58">
        <v>6</v>
      </c>
      <c r="P184" s="47" t="s">
        <v>41</v>
      </c>
      <c r="Q184" s="51" t="s">
        <v>163</v>
      </c>
    </row>
    <row r="185" spans="1:17" s="15" customFormat="1" x14ac:dyDescent="0.25">
      <c r="A185" s="73" t="s">
        <v>13</v>
      </c>
      <c r="B185" s="63"/>
      <c r="C185" s="63" t="s">
        <v>39</v>
      </c>
      <c r="D185" s="47" t="s">
        <v>63</v>
      </c>
      <c r="E185" s="96">
        <v>2</v>
      </c>
      <c r="F185" s="77" t="s">
        <v>68</v>
      </c>
      <c r="G185" s="63" t="s">
        <v>18</v>
      </c>
      <c r="H185" s="63" t="s">
        <v>36</v>
      </c>
      <c r="I185" s="74">
        <v>102309.902</v>
      </c>
      <c r="J185" s="75">
        <v>2025</v>
      </c>
      <c r="K185" s="63" t="s">
        <v>26</v>
      </c>
      <c r="L185" s="47" t="s">
        <v>23</v>
      </c>
      <c r="M185" s="60"/>
      <c r="N185" s="58">
        <v>137</v>
      </c>
      <c r="O185" s="58">
        <v>6</v>
      </c>
      <c r="P185" s="47" t="s">
        <v>41</v>
      </c>
      <c r="Q185" s="51"/>
    </row>
    <row r="186" spans="1:17" s="15" customFormat="1" x14ac:dyDescent="0.25">
      <c r="A186" s="73" t="s">
        <v>13</v>
      </c>
      <c r="B186" s="63"/>
      <c r="C186" s="63" t="s">
        <v>39</v>
      </c>
      <c r="D186" s="47" t="s">
        <v>63</v>
      </c>
      <c r="E186" s="96">
        <v>2</v>
      </c>
      <c r="F186" s="77" t="s">
        <v>74</v>
      </c>
      <c r="G186" s="63" t="s">
        <v>18</v>
      </c>
      <c r="H186" s="63" t="s">
        <v>36</v>
      </c>
      <c r="I186" s="74">
        <v>776796.37999999977</v>
      </c>
      <c r="J186" s="75">
        <v>2025</v>
      </c>
      <c r="K186" s="63" t="s">
        <v>25</v>
      </c>
      <c r="L186" s="47" t="s">
        <v>23</v>
      </c>
      <c r="M186" s="60"/>
      <c r="N186" s="58">
        <v>137</v>
      </c>
      <c r="O186" s="58">
        <v>6</v>
      </c>
      <c r="P186" s="47" t="s">
        <v>41</v>
      </c>
      <c r="Q186" s="51"/>
    </row>
    <row r="187" spans="1:17" s="15" customFormat="1" x14ac:dyDescent="0.25">
      <c r="A187" s="73" t="s">
        <v>13</v>
      </c>
      <c r="B187" s="63"/>
      <c r="C187" s="63" t="s">
        <v>39</v>
      </c>
      <c r="D187" s="47" t="s">
        <v>63</v>
      </c>
      <c r="E187" s="96">
        <v>2</v>
      </c>
      <c r="F187" s="77" t="s">
        <v>74</v>
      </c>
      <c r="G187" s="63" t="s">
        <v>18</v>
      </c>
      <c r="H187" s="63" t="s">
        <v>36</v>
      </c>
      <c r="I187" s="74">
        <v>155359.27600000007</v>
      </c>
      <c r="J187" s="75">
        <v>2025</v>
      </c>
      <c r="K187" s="63" t="s">
        <v>26</v>
      </c>
      <c r="L187" s="47" t="s">
        <v>23</v>
      </c>
      <c r="M187" s="60"/>
      <c r="N187" s="58">
        <v>137</v>
      </c>
      <c r="O187" s="58">
        <v>6</v>
      </c>
      <c r="P187" s="47" t="s">
        <v>41</v>
      </c>
      <c r="Q187" s="51"/>
    </row>
    <row r="188" spans="1:17" s="15" customFormat="1" x14ac:dyDescent="0.25">
      <c r="A188" s="73" t="s">
        <v>13</v>
      </c>
      <c r="B188" s="63"/>
      <c r="C188" s="63" t="s">
        <v>39</v>
      </c>
      <c r="D188" s="47" t="s">
        <v>63</v>
      </c>
      <c r="E188" s="96">
        <v>2</v>
      </c>
      <c r="F188" s="77" t="s">
        <v>76</v>
      </c>
      <c r="G188" s="63" t="s">
        <v>18</v>
      </c>
      <c r="H188" s="63" t="s">
        <v>36</v>
      </c>
      <c r="I188" s="74">
        <v>333000</v>
      </c>
      <c r="J188" s="75">
        <v>2024</v>
      </c>
      <c r="K188" s="63" t="s">
        <v>25</v>
      </c>
      <c r="L188" s="47" t="s">
        <v>23</v>
      </c>
      <c r="M188" s="60"/>
      <c r="N188" s="58">
        <v>137</v>
      </c>
      <c r="O188" s="58">
        <v>6</v>
      </c>
      <c r="P188" s="47" t="s">
        <v>41</v>
      </c>
      <c r="Q188" s="51"/>
    </row>
    <row r="189" spans="1:17" s="15" customFormat="1" x14ac:dyDescent="0.25">
      <c r="A189" s="73" t="s">
        <v>13</v>
      </c>
      <c r="B189" s="63"/>
      <c r="C189" s="63" t="s">
        <v>39</v>
      </c>
      <c r="D189" s="47" t="s">
        <v>63</v>
      </c>
      <c r="E189" s="96">
        <v>2</v>
      </c>
      <c r="F189" s="77" t="s">
        <v>76</v>
      </c>
      <c r="G189" s="63" t="s">
        <v>18</v>
      </c>
      <c r="H189" s="63" t="s">
        <v>36</v>
      </c>
      <c r="I189" s="74">
        <v>66600</v>
      </c>
      <c r="J189" s="75">
        <v>2024</v>
      </c>
      <c r="K189" s="63" t="s">
        <v>26</v>
      </c>
      <c r="L189" s="47" t="s">
        <v>23</v>
      </c>
      <c r="M189" s="60"/>
      <c r="N189" s="58">
        <v>137</v>
      </c>
      <c r="O189" s="58">
        <v>6</v>
      </c>
      <c r="P189" s="47" t="s">
        <v>41</v>
      </c>
      <c r="Q189" s="51"/>
    </row>
    <row r="190" spans="1:17" s="15" customFormat="1" x14ac:dyDescent="0.25">
      <c r="A190" s="73" t="s">
        <v>13</v>
      </c>
      <c r="B190" s="63"/>
      <c r="C190" s="63" t="s">
        <v>39</v>
      </c>
      <c r="D190" s="47" t="s">
        <v>63</v>
      </c>
      <c r="E190" s="96">
        <v>2</v>
      </c>
      <c r="F190" s="77" t="s">
        <v>73</v>
      </c>
      <c r="G190" s="63" t="s">
        <v>18</v>
      </c>
      <c r="H190" s="63" t="s">
        <v>36</v>
      </c>
      <c r="I190" s="74">
        <v>1055000</v>
      </c>
      <c r="J190" s="75">
        <v>2025</v>
      </c>
      <c r="K190" s="63" t="s">
        <v>25</v>
      </c>
      <c r="L190" s="47" t="s">
        <v>23</v>
      </c>
      <c r="M190" s="60"/>
      <c r="N190" s="58">
        <v>137</v>
      </c>
      <c r="O190" s="58">
        <v>6</v>
      </c>
      <c r="P190" s="47" t="s">
        <v>41</v>
      </c>
      <c r="Q190" s="51"/>
    </row>
    <row r="191" spans="1:17" s="15" customFormat="1" x14ac:dyDescent="0.25">
      <c r="A191" s="73" t="s">
        <v>13</v>
      </c>
      <c r="B191" s="63"/>
      <c r="C191" s="63" t="s">
        <v>39</v>
      </c>
      <c r="D191" s="47" t="s">
        <v>63</v>
      </c>
      <c r="E191" s="96">
        <v>2</v>
      </c>
      <c r="F191" s="56" t="s">
        <v>73</v>
      </c>
      <c r="G191" s="63" t="s">
        <v>18</v>
      </c>
      <c r="H191" s="63" t="s">
        <v>36</v>
      </c>
      <c r="I191" s="74">
        <v>211000</v>
      </c>
      <c r="J191" s="75">
        <v>2025</v>
      </c>
      <c r="K191" s="63" t="s">
        <v>26</v>
      </c>
      <c r="L191" s="47" t="s">
        <v>23</v>
      </c>
      <c r="M191" s="60"/>
      <c r="N191" s="58">
        <v>137</v>
      </c>
      <c r="O191" s="58">
        <v>6</v>
      </c>
      <c r="P191" s="47" t="s">
        <v>41</v>
      </c>
      <c r="Q191" s="51"/>
    </row>
    <row r="192" spans="1:17" s="15" customFormat="1" x14ac:dyDescent="0.25">
      <c r="A192" s="73" t="s">
        <v>13</v>
      </c>
      <c r="B192" s="63"/>
      <c r="C192" s="63" t="s">
        <v>39</v>
      </c>
      <c r="D192" s="47" t="s">
        <v>63</v>
      </c>
      <c r="E192" s="96">
        <v>2</v>
      </c>
      <c r="F192" s="56" t="s">
        <v>77</v>
      </c>
      <c r="G192" s="63" t="s">
        <v>18</v>
      </c>
      <c r="H192" s="63" t="s">
        <v>36</v>
      </c>
      <c r="I192" s="74">
        <v>320738.7</v>
      </c>
      <c r="J192" s="75">
        <v>2025</v>
      </c>
      <c r="K192" s="63" t="s">
        <v>25</v>
      </c>
      <c r="L192" s="47" t="s">
        <v>23</v>
      </c>
      <c r="M192" s="60"/>
      <c r="N192" s="58">
        <v>137</v>
      </c>
      <c r="O192" s="58">
        <v>6</v>
      </c>
      <c r="P192" s="47" t="s">
        <v>41</v>
      </c>
      <c r="Q192" s="51"/>
    </row>
    <row r="193" spans="1:52" s="15" customFormat="1" x14ac:dyDescent="0.25">
      <c r="A193" s="73" t="s">
        <v>13</v>
      </c>
      <c r="B193" s="63"/>
      <c r="C193" s="63" t="s">
        <v>39</v>
      </c>
      <c r="D193" s="47" t="s">
        <v>63</v>
      </c>
      <c r="E193" s="96">
        <v>2</v>
      </c>
      <c r="F193" s="56" t="s">
        <v>77</v>
      </c>
      <c r="G193" s="63" t="s">
        <v>18</v>
      </c>
      <c r="H193" s="63" t="s">
        <v>36</v>
      </c>
      <c r="I193" s="74">
        <v>64147.740000000005</v>
      </c>
      <c r="J193" s="75">
        <v>2025</v>
      </c>
      <c r="K193" s="63" t="s">
        <v>26</v>
      </c>
      <c r="L193" s="47" t="s">
        <v>23</v>
      </c>
      <c r="M193" s="60"/>
      <c r="N193" s="58">
        <v>137</v>
      </c>
      <c r="O193" s="58">
        <v>6</v>
      </c>
      <c r="P193" s="47" t="s">
        <v>41</v>
      </c>
      <c r="Q193" s="51"/>
    </row>
    <row r="194" spans="1:52" ht="27" x14ac:dyDescent="0.25">
      <c r="A194" s="62" t="s">
        <v>13</v>
      </c>
      <c r="B194" s="33"/>
      <c r="C194" s="33" t="s">
        <v>39</v>
      </c>
      <c r="D194" s="47" t="s">
        <v>63</v>
      </c>
      <c r="E194" s="96">
        <v>2</v>
      </c>
      <c r="F194" s="30" t="s">
        <v>161</v>
      </c>
      <c r="G194" s="33" t="s">
        <v>18</v>
      </c>
      <c r="H194" s="33" t="s">
        <v>36</v>
      </c>
      <c r="I194" s="64">
        <v>1502314.5143227875</v>
      </c>
      <c r="J194" s="65">
        <v>2025</v>
      </c>
      <c r="K194" s="33" t="s">
        <v>25</v>
      </c>
      <c r="L194" s="47" t="s">
        <v>23</v>
      </c>
      <c r="M194" s="54"/>
      <c r="N194" s="50">
        <v>137</v>
      </c>
      <c r="O194" s="50">
        <v>6</v>
      </c>
      <c r="P194" s="48" t="s">
        <v>41</v>
      </c>
      <c r="Q194" s="61" t="s">
        <v>169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52" x14ac:dyDescent="0.25">
      <c r="A195" s="62" t="s">
        <v>13</v>
      </c>
      <c r="B195" s="33"/>
      <c r="C195" s="33" t="s">
        <v>39</v>
      </c>
      <c r="D195" s="47" t="s">
        <v>63</v>
      </c>
      <c r="E195" s="96">
        <v>2</v>
      </c>
      <c r="F195" s="30" t="s">
        <v>161</v>
      </c>
      <c r="G195" s="33" t="s">
        <v>18</v>
      </c>
      <c r="H195" s="33" t="s">
        <v>36</v>
      </c>
      <c r="I195" s="64">
        <v>300462.90286455752</v>
      </c>
      <c r="J195" s="65">
        <v>2025</v>
      </c>
      <c r="K195" s="33" t="s">
        <v>26</v>
      </c>
      <c r="L195" s="47" t="s">
        <v>23</v>
      </c>
      <c r="M195" s="54"/>
      <c r="N195" s="50">
        <v>137</v>
      </c>
      <c r="O195" s="50">
        <v>6</v>
      </c>
      <c r="P195" s="48" t="s">
        <v>41</v>
      </c>
      <c r="Q195" s="51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52" s="15" customFormat="1" x14ac:dyDescent="0.25">
      <c r="A196" s="73" t="s">
        <v>13</v>
      </c>
      <c r="B196" s="63"/>
      <c r="C196" s="63" t="s">
        <v>39</v>
      </c>
      <c r="D196" s="47" t="s">
        <v>63</v>
      </c>
      <c r="E196" s="96">
        <v>3</v>
      </c>
      <c r="F196" s="77" t="s">
        <v>66</v>
      </c>
      <c r="G196" s="63" t="s">
        <v>18</v>
      </c>
      <c r="H196" s="63" t="s">
        <v>36</v>
      </c>
      <c r="I196" s="74">
        <f>476624.7-69660.99</f>
        <v>406963.71</v>
      </c>
      <c r="J196" s="75">
        <v>2024</v>
      </c>
      <c r="K196" s="63" t="s">
        <v>25</v>
      </c>
      <c r="L196" s="47" t="s">
        <v>23</v>
      </c>
      <c r="M196" s="60"/>
      <c r="N196" s="58">
        <v>137</v>
      </c>
      <c r="O196" s="58">
        <v>4</v>
      </c>
      <c r="P196" s="63" t="s">
        <v>67</v>
      </c>
      <c r="Q196" s="51"/>
    </row>
    <row r="197" spans="1:52" s="15" customFormat="1" x14ac:dyDescent="0.25">
      <c r="A197" s="73" t="s">
        <v>13</v>
      </c>
      <c r="B197" s="63"/>
      <c r="C197" s="63" t="s">
        <v>39</v>
      </c>
      <c r="D197" s="47" t="s">
        <v>63</v>
      </c>
      <c r="E197" s="96">
        <v>3</v>
      </c>
      <c r="F197" s="77" t="s">
        <v>66</v>
      </c>
      <c r="G197" s="63" t="s">
        <v>18</v>
      </c>
      <c r="H197" s="63" t="s">
        <v>36</v>
      </c>
      <c r="I197" s="74">
        <v>81392.742000000013</v>
      </c>
      <c r="J197" s="75">
        <v>2024</v>
      </c>
      <c r="K197" s="63" t="s">
        <v>26</v>
      </c>
      <c r="L197" s="47" t="s">
        <v>23</v>
      </c>
      <c r="M197" s="60"/>
      <c r="N197" s="58">
        <v>137</v>
      </c>
      <c r="O197" s="58">
        <v>4</v>
      </c>
      <c r="P197" s="63" t="s">
        <v>67</v>
      </c>
      <c r="Q197" s="51"/>
      <c r="T197" s="109"/>
    </row>
    <row r="198" spans="1:52" s="15" customFormat="1" ht="16.5" x14ac:dyDescent="0.3">
      <c r="A198" s="73" t="s">
        <v>13</v>
      </c>
      <c r="B198" s="63"/>
      <c r="C198" s="63" t="s">
        <v>39</v>
      </c>
      <c r="D198" s="47" t="s">
        <v>63</v>
      </c>
      <c r="E198" s="96">
        <v>3</v>
      </c>
      <c r="F198" s="77" t="s">
        <v>66</v>
      </c>
      <c r="G198" s="63" t="s">
        <v>18</v>
      </c>
      <c r="H198" s="63" t="s">
        <v>36</v>
      </c>
      <c r="I198" s="74">
        <v>2700873.31</v>
      </c>
      <c r="J198" s="75">
        <v>2025</v>
      </c>
      <c r="K198" s="63" t="s">
        <v>25</v>
      </c>
      <c r="L198" s="47" t="s">
        <v>23</v>
      </c>
      <c r="M198" s="60"/>
      <c r="N198" s="58">
        <v>137</v>
      </c>
      <c r="O198" s="58">
        <v>4</v>
      </c>
      <c r="P198" s="63" t="s">
        <v>67</v>
      </c>
      <c r="Q198" s="116"/>
      <c r="U198" s="109"/>
    </row>
    <row r="199" spans="1:52" s="15" customFormat="1" x14ac:dyDescent="0.25">
      <c r="A199" s="73" t="s">
        <v>13</v>
      </c>
      <c r="B199" s="63"/>
      <c r="C199" s="63" t="s">
        <v>39</v>
      </c>
      <c r="D199" s="47" t="s">
        <v>63</v>
      </c>
      <c r="E199" s="96">
        <v>3</v>
      </c>
      <c r="F199" s="77" t="s">
        <v>66</v>
      </c>
      <c r="G199" s="63" t="s">
        <v>18</v>
      </c>
      <c r="H199" s="63" t="s">
        <v>36</v>
      </c>
      <c r="I199" s="74">
        <f>+I198*0.2</f>
        <v>540174.66200000001</v>
      </c>
      <c r="J199" s="75">
        <v>2025</v>
      </c>
      <c r="K199" s="63" t="s">
        <v>26</v>
      </c>
      <c r="L199" s="47" t="s">
        <v>23</v>
      </c>
      <c r="M199" s="60"/>
      <c r="N199" s="58">
        <v>137</v>
      </c>
      <c r="O199" s="58">
        <v>4</v>
      </c>
      <c r="P199" s="47" t="s">
        <v>67</v>
      </c>
      <c r="Q199" s="51"/>
    </row>
    <row r="200" spans="1:52" s="15" customFormat="1" ht="27" x14ac:dyDescent="0.25">
      <c r="A200" s="73" t="s">
        <v>13</v>
      </c>
      <c r="B200" s="63"/>
      <c r="C200" s="63" t="s">
        <v>39</v>
      </c>
      <c r="D200" s="47" t="s">
        <v>63</v>
      </c>
      <c r="E200" s="96">
        <v>3</v>
      </c>
      <c r="F200" s="77" t="s">
        <v>230</v>
      </c>
      <c r="G200" s="63" t="s">
        <v>18</v>
      </c>
      <c r="H200" s="63" t="s">
        <v>36</v>
      </c>
      <c r="I200" s="74">
        <v>2812084.99</v>
      </c>
      <c r="J200" s="75">
        <v>2025</v>
      </c>
      <c r="K200" s="63" t="s">
        <v>25</v>
      </c>
      <c r="L200" s="47" t="s">
        <v>23</v>
      </c>
      <c r="M200" s="60"/>
      <c r="N200" s="58">
        <v>137</v>
      </c>
      <c r="O200" s="58">
        <v>4</v>
      </c>
      <c r="P200" s="47" t="s">
        <v>41</v>
      </c>
      <c r="Q200" s="51" t="s">
        <v>231</v>
      </c>
    </row>
    <row r="201" spans="1:52" s="15" customFormat="1" ht="27" x14ac:dyDescent="0.25">
      <c r="A201" s="73" t="s">
        <v>13</v>
      </c>
      <c r="B201" s="63"/>
      <c r="C201" s="63" t="s">
        <v>39</v>
      </c>
      <c r="D201" s="47" t="s">
        <v>63</v>
      </c>
      <c r="E201" s="96">
        <v>3</v>
      </c>
      <c r="F201" s="77" t="s">
        <v>230</v>
      </c>
      <c r="G201" s="63" t="s">
        <v>18</v>
      </c>
      <c r="H201" s="63" t="s">
        <v>36</v>
      </c>
      <c r="I201" s="74">
        <f>+I200*0.2</f>
        <v>562416.99800000002</v>
      </c>
      <c r="J201" s="75">
        <v>2025</v>
      </c>
      <c r="K201" s="63" t="s">
        <v>26</v>
      </c>
      <c r="L201" s="47" t="s">
        <v>23</v>
      </c>
      <c r="M201" s="60"/>
      <c r="N201" s="58">
        <v>137</v>
      </c>
      <c r="O201" s="58">
        <v>4</v>
      </c>
      <c r="P201" s="47" t="s">
        <v>41</v>
      </c>
      <c r="Q201" s="51" t="s">
        <v>231</v>
      </c>
    </row>
    <row r="202" spans="1:52" ht="27" x14ac:dyDescent="0.25">
      <c r="A202" s="62" t="s">
        <v>13</v>
      </c>
      <c r="B202" s="33"/>
      <c r="C202" s="33" t="s">
        <v>39</v>
      </c>
      <c r="D202" s="47" t="s">
        <v>63</v>
      </c>
      <c r="E202" s="96">
        <v>4</v>
      </c>
      <c r="F202" s="27" t="s">
        <v>78</v>
      </c>
      <c r="G202" s="33" t="s">
        <v>18</v>
      </c>
      <c r="H202" s="33" t="s">
        <v>36</v>
      </c>
      <c r="I202" s="64">
        <v>200000</v>
      </c>
      <c r="J202" s="65">
        <v>2024</v>
      </c>
      <c r="K202" s="33" t="s">
        <v>25</v>
      </c>
      <c r="L202" s="63" t="s">
        <v>23</v>
      </c>
      <c r="M202" s="54"/>
      <c r="N202" s="50">
        <v>137</v>
      </c>
      <c r="O202" s="50">
        <v>2</v>
      </c>
      <c r="P202" s="33" t="s">
        <v>41</v>
      </c>
      <c r="Q202" s="61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52" ht="27" x14ac:dyDescent="0.25">
      <c r="A203" s="62" t="s">
        <v>13</v>
      </c>
      <c r="B203" s="33"/>
      <c r="C203" s="33" t="s">
        <v>39</v>
      </c>
      <c r="D203" s="47" t="s">
        <v>63</v>
      </c>
      <c r="E203" s="96">
        <v>4</v>
      </c>
      <c r="F203" s="27" t="s">
        <v>78</v>
      </c>
      <c r="G203" s="33" t="s">
        <v>18</v>
      </c>
      <c r="H203" s="33" t="s">
        <v>36</v>
      </c>
      <c r="I203" s="64">
        <v>40000</v>
      </c>
      <c r="J203" s="65">
        <v>2024</v>
      </c>
      <c r="K203" s="33" t="s">
        <v>26</v>
      </c>
      <c r="L203" s="47" t="s">
        <v>23</v>
      </c>
      <c r="M203" s="54"/>
      <c r="N203" s="50">
        <v>137</v>
      </c>
      <c r="O203" s="50">
        <v>2</v>
      </c>
      <c r="P203" s="33" t="s">
        <v>41</v>
      </c>
      <c r="Q203" s="61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52" ht="27" x14ac:dyDescent="0.25">
      <c r="A204" s="62" t="s">
        <v>13</v>
      </c>
      <c r="B204" s="33"/>
      <c r="C204" s="33" t="s">
        <v>39</v>
      </c>
      <c r="D204" s="47" t="s">
        <v>63</v>
      </c>
      <c r="E204" s="96">
        <v>5</v>
      </c>
      <c r="F204" s="30" t="s">
        <v>227</v>
      </c>
      <c r="G204" s="33" t="s">
        <v>18</v>
      </c>
      <c r="H204" s="33" t="s">
        <v>36</v>
      </c>
      <c r="I204" s="64">
        <v>4287507.5</v>
      </c>
      <c r="J204" s="65">
        <v>2024</v>
      </c>
      <c r="K204" s="33" t="s">
        <v>25</v>
      </c>
      <c r="L204" s="47" t="s">
        <v>23</v>
      </c>
      <c r="M204" s="54"/>
      <c r="N204" s="50">
        <v>137</v>
      </c>
      <c r="O204" s="50">
        <v>0</v>
      </c>
      <c r="P204" s="48" t="s">
        <v>228</v>
      </c>
      <c r="Q204" s="61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52" ht="27" x14ac:dyDescent="0.25">
      <c r="A205" s="62" t="s">
        <v>13</v>
      </c>
      <c r="B205" s="33"/>
      <c r="C205" s="33" t="s">
        <v>39</v>
      </c>
      <c r="D205" s="47" t="s">
        <v>63</v>
      </c>
      <c r="E205" s="96">
        <v>5</v>
      </c>
      <c r="F205" s="30" t="s">
        <v>227</v>
      </c>
      <c r="G205" s="33" t="s">
        <v>18</v>
      </c>
      <c r="H205" s="33" t="s">
        <v>36</v>
      </c>
      <c r="I205" s="64">
        <v>857501.5</v>
      </c>
      <c r="J205" s="65">
        <v>2024</v>
      </c>
      <c r="K205" s="33" t="s">
        <v>26</v>
      </c>
      <c r="L205" s="47" t="s">
        <v>23</v>
      </c>
      <c r="M205" s="54"/>
      <c r="N205" s="50">
        <v>137</v>
      </c>
      <c r="O205" s="50">
        <v>0</v>
      </c>
      <c r="P205" s="48" t="s">
        <v>228</v>
      </c>
      <c r="Q205" s="61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s="111" customFormat="1" x14ac:dyDescent="0.25">
      <c r="A206" s="62" t="s">
        <v>13</v>
      </c>
      <c r="B206" s="33"/>
      <c r="C206" s="33" t="s">
        <v>39</v>
      </c>
      <c r="D206" s="47" t="s">
        <v>98</v>
      </c>
      <c r="E206" s="96">
        <v>6</v>
      </c>
      <c r="F206" s="56" t="s">
        <v>212</v>
      </c>
      <c r="G206" s="33" t="s">
        <v>18</v>
      </c>
      <c r="H206" s="33" t="s">
        <v>36</v>
      </c>
      <c r="I206" s="64">
        <v>450000</v>
      </c>
      <c r="J206" s="65">
        <v>2024</v>
      </c>
      <c r="K206" s="33" t="s">
        <v>24</v>
      </c>
      <c r="L206" s="47" t="s">
        <v>23</v>
      </c>
      <c r="M206" s="54"/>
      <c r="N206" s="50">
        <v>112</v>
      </c>
      <c r="O206" s="50">
        <v>6</v>
      </c>
      <c r="P206" s="47" t="s">
        <v>24</v>
      </c>
      <c r="Q206" s="50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:52" s="111" customFormat="1" x14ac:dyDescent="0.25">
      <c r="A207" s="62" t="s">
        <v>13</v>
      </c>
      <c r="B207" s="33"/>
      <c r="C207" s="33" t="s">
        <v>39</v>
      </c>
      <c r="D207" s="47" t="s">
        <v>98</v>
      </c>
      <c r="E207" s="96">
        <v>6</v>
      </c>
      <c r="F207" s="56" t="s">
        <v>212</v>
      </c>
      <c r="G207" s="33" t="s">
        <v>18</v>
      </c>
      <c r="H207" s="33" t="s">
        <v>36</v>
      </c>
      <c r="I207" s="64">
        <v>450000</v>
      </c>
      <c r="J207" s="65">
        <v>2025</v>
      </c>
      <c r="K207" s="33" t="s">
        <v>24</v>
      </c>
      <c r="L207" s="47" t="s">
        <v>23</v>
      </c>
      <c r="M207" s="54"/>
      <c r="N207" s="50">
        <v>112</v>
      </c>
      <c r="O207" s="50">
        <v>6</v>
      </c>
      <c r="P207" s="47" t="s">
        <v>24</v>
      </c>
      <c r="Q207" s="50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:52" s="111" customFormat="1" ht="16.5" x14ac:dyDescent="0.3">
      <c r="A208" s="62" t="s">
        <v>13</v>
      </c>
      <c r="B208" s="11"/>
      <c r="C208" s="33" t="s">
        <v>39</v>
      </c>
      <c r="D208" s="47" t="s">
        <v>98</v>
      </c>
      <c r="E208" s="96">
        <v>6</v>
      </c>
      <c r="F208" s="56" t="s">
        <v>215</v>
      </c>
      <c r="G208" s="33" t="s">
        <v>18</v>
      </c>
      <c r="H208" s="33" t="s">
        <v>37</v>
      </c>
      <c r="I208" s="64">
        <v>1008000</v>
      </c>
      <c r="J208" s="65">
        <v>2025</v>
      </c>
      <c r="K208" s="33" t="s">
        <v>171</v>
      </c>
      <c r="L208" s="47" t="s">
        <v>23</v>
      </c>
      <c r="M208" s="54"/>
      <c r="N208" s="50">
        <v>112</v>
      </c>
      <c r="O208" s="50">
        <v>6</v>
      </c>
      <c r="P208" s="47" t="s">
        <v>171</v>
      </c>
      <c r="Q208" s="50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:52" s="111" customFormat="1" ht="16.5" x14ac:dyDescent="0.3">
      <c r="A209" s="62" t="s">
        <v>13</v>
      </c>
      <c r="B209" s="11"/>
      <c r="C209" s="33" t="s">
        <v>39</v>
      </c>
      <c r="D209" s="47" t="s">
        <v>98</v>
      </c>
      <c r="E209" s="96">
        <v>7</v>
      </c>
      <c r="F209" s="56" t="s">
        <v>217</v>
      </c>
      <c r="G209" s="33" t="s">
        <v>18</v>
      </c>
      <c r="H209" s="33" t="s">
        <v>37</v>
      </c>
      <c r="I209" s="64">
        <v>6000000</v>
      </c>
      <c r="J209" s="65">
        <v>2025</v>
      </c>
      <c r="K209" s="33" t="s">
        <v>171</v>
      </c>
      <c r="L209" s="47" t="s">
        <v>23</v>
      </c>
      <c r="M209" s="54"/>
      <c r="N209" s="50">
        <v>112</v>
      </c>
      <c r="O209" s="50">
        <v>0</v>
      </c>
      <c r="P209" s="47" t="s">
        <v>171</v>
      </c>
      <c r="Q209" s="50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s="111" customFormat="1" ht="16.5" x14ac:dyDescent="0.3">
      <c r="A210" s="62" t="s">
        <v>13</v>
      </c>
      <c r="B210" s="11"/>
      <c r="C210" s="33" t="s">
        <v>39</v>
      </c>
      <c r="D210" s="47" t="s">
        <v>98</v>
      </c>
      <c r="E210" s="96">
        <v>7</v>
      </c>
      <c r="F210" s="56" t="s">
        <v>217</v>
      </c>
      <c r="G210" s="33" t="s">
        <v>18</v>
      </c>
      <c r="H210" s="33" t="s">
        <v>37</v>
      </c>
      <c r="I210" s="64">
        <v>6000000</v>
      </c>
      <c r="J210" s="65">
        <v>2026</v>
      </c>
      <c r="K210" s="33" t="s">
        <v>171</v>
      </c>
      <c r="L210" s="47" t="s">
        <v>23</v>
      </c>
      <c r="M210" s="54"/>
      <c r="N210" s="50">
        <v>112</v>
      </c>
      <c r="O210" s="50">
        <v>0</v>
      </c>
      <c r="P210" s="47" t="s">
        <v>171</v>
      </c>
      <c r="Q210" s="50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:52" s="111" customFormat="1" ht="16.5" x14ac:dyDescent="0.3">
      <c r="A211" s="62" t="s">
        <v>13</v>
      </c>
      <c r="B211" s="11"/>
      <c r="C211" s="33" t="s">
        <v>39</v>
      </c>
      <c r="D211" s="47" t="s">
        <v>98</v>
      </c>
      <c r="E211" s="96">
        <v>7</v>
      </c>
      <c r="F211" s="56" t="s">
        <v>217</v>
      </c>
      <c r="G211" s="33" t="s">
        <v>18</v>
      </c>
      <c r="H211" s="33" t="s">
        <v>37</v>
      </c>
      <c r="I211" s="64">
        <v>6000000</v>
      </c>
      <c r="J211" s="65">
        <v>2027</v>
      </c>
      <c r="K211" s="33" t="s">
        <v>171</v>
      </c>
      <c r="L211" s="47" t="s">
        <v>23</v>
      </c>
      <c r="M211" s="54"/>
      <c r="N211" s="50">
        <v>112</v>
      </c>
      <c r="O211" s="50">
        <v>0</v>
      </c>
      <c r="P211" s="47" t="s">
        <v>171</v>
      </c>
      <c r="Q211" s="50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:52" s="111" customFormat="1" ht="16.5" x14ac:dyDescent="0.3">
      <c r="A212" s="62" t="s">
        <v>13</v>
      </c>
      <c r="B212" s="11"/>
      <c r="C212" s="33" t="s">
        <v>39</v>
      </c>
      <c r="D212" s="47" t="s">
        <v>98</v>
      </c>
      <c r="E212" s="96">
        <v>8</v>
      </c>
      <c r="F212" s="56" t="s">
        <v>216</v>
      </c>
      <c r="G212" s="33" t="s">
        <v>18</v>
      </c>
      <c r="H212" s="33" t="s">
        <v>37</v>
      </c>
      <c r="I212" s="64">
        <v>810000</v>
      </c>
      <c r="J212" s="65">
        <v>2025</v>
      </c>
      <c r="K212" s="33" t="s">
        <v>171</v>
      </c>
      <c r="L212" s="47" t="s">
        <v>23</v>
      </c>
      <c r="M212" s="54"/>
      <c r="N212" s="50">
        <v>109</v>
      </c>
      <c r="O212" s="50">
        <v>0</v>
      </c>
      <c r="P212" s="47" t="s">
        <v>171</v>
      </c>
      <c r="Q212" s="50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:52" s="111" customFormat="1" ht="16.5" x14ac:dyDescent="0.3">
      <c r="A213" s="62" t="s">
        <v>13</v>
      </c>
      <c r="B213" s="11"/>
      <c r="C213" s="33" t="s">
        <v>39</v>
      </c>
      <c r="D213" s="47" t="s">
        <v>98</v>
      </c>
      <c r="E213" s="96">
        <v>8</v>
      </c>
      <c r="F213" s="56" t="s">
        <v>218</v>
      </c>
      <c r="G213" s="33" t="s">
        <v>18</v>
      </c>
      <c r="H213" s="33" t="s">
        <v>36</v>
      </c>
      <c r="I213" s="64">
        <v>767118.2</v>
      </c>
      <c r="J213" s="65">
        <v>2025</v>
      </c>
      <c r="K213" s="33" t="s">
        <v>171</v>
      </c>
      <c r="L213" s="47" t="s">
        <v>23</v>
      </c>
      <c r="M213" s="54"/>
      <c r="N213" s="50">
        <v>109</v>
      </c>
      <c r="O213" s="50">
        <v>0</v>
      </c>
      <c r="P213" s="47" t="s">
        <v>171</v>
      </c>
      <c r="Q213" s="50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:52" s="111" customFormat="1" ht="16.5" x14ac:dyDescent="0.3">
      <c r="A214" s="62" t="s">
        <v>13</v>
      </c>
      <c r="B214" s="11"/>
      <c r="C214" s="33" t="s">
        <v>39</v>
      </c>
      <c r="D214" s="47" t="s">
        <v>98</v>
      </c>
      <c r="E214" s="96">
        <v>8</v>
      </c>
      <c r="F214" s="56" t="s">
        <v>219</v>
      </c>
      <c r="G214" s="33" t="s">
        <v>18</v>
      </c>
      <c r="H214" s="33" t="s">
        <v>36</v>
      </c>
      <c r="I214" s="64">
        <v>750000</v>
      </c>
      <c r="J214" s="65">
        <v>2025</v>
      </c>
      <c r="K214" s="33" t="s">
        <v>28</v>
      </c>
      <c r="L214" s="47" t="s">
        <v>23</v>
      </c>
      <c r="M214" s="54"/>
      <c r="N214" s="50">
        <v>109</v>
      </c>
      <c r="O214" s="50">
        <v>0</v>
      </c>
      <c r="P214" s="47" t="s">
        <v>220</v>
      </c>
      <c r="Q214" s="50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1:52" s="111" customFormat="1" ht="16.5" x14ac:dyDescent="0.3">
      <c r="A215" s="62" t="s">
        <v>13</v>
      </c>
      <c r="B215" s="11"/>
      <c r="C215" s="33" t="s">
        <v>39</v>
      </c>
      <c r="D215" s="47" t="s">
        <v>98</v>
      </c>
      <c r="E215" s="96">
        <v>8</v>
      </c>
      <c r="F215" s="56" t="s">
        <v>222</v>
      </c>
      <c r="G215" s="33" t="s">
        <v>18</v>
      </c>
      <c r="H215" s="33" t="s">
        <v>37</v>
      </c>
      <c r="I215" s="64">
        <v>500000</v>
      </c>
      <c r="J215" s="65">
        <v>2025</v>
      </c>
      <c r="K215" s="33" t="s">
        <v>28</v>
      </c>
      <c r="L215" s="47" t="s">
        <v>23</v>
      </c>
      <c r="M215" s="54"/>
      <c r="N215" s="50">
        <v>109</v>
      </c>
      <c r="O215" s="50">
        <v>0</v>
      </c>
      <c r="P215" s="47" t="s">
        <v>220</v>
      </c>
      <c r="Q215" s="50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1:52" s="111" customFormat="1" ht="16.5" x14ac:dyDescent="0.3">
      <c r="A216" s="62" t="s">
        <v>13</v>
      </c>
      <c r="B216" s="11"/>
      <c r="C216" s="33" t="s">
        <v>39</v>
      </c>
      <c r="D216" s="47" t="s">
        <v>229</v>
      </c>
      <c r="E216" s="96">
        <v>8</v>
      </c>
      <c r="F216" s="56" t="s">
        <v>223</v>
      </c>
      <c r="G216" s="33" t="s">
        <v>18</v>
      </c>
      <c r="H216" s="33" t="s">
        <v>37</v>
      </c>
      <c r="I216" s="64">
        <v>962000</v>
      </c>
      <c r="J216" s="65">
        <v>2025</v>
      </c>
      <c r="K216" s="33" t="s">
        <v>171</v>
      </c>
      <c r="L216" s="47" t="s">
        <v>23</v>
      </c>
      <c r="M216" s="54"/>
      <c r="N216" s="50">
        <v>109</v>
      </c>
      <c r="O216" s="50">
        <v>0</v>
      </c>
      <c r="P216" s="47" t="s">
        <v>171</v>
      </c>
      <c r="Q216" s="50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1:52" s="111" customFormat="1" ht="16.5" x14ac:dyDescent="0.3">
      <c r="A217" s="62" t="s">
        <v>13</v>
      </c>
      <c r="B217" s="11"/>
      <c r="C217" s="33" t="s">
        <v>39</v>
      </c>
      <c r="D217" s="47" t="s">
        <v>98</v>
      </c>
      <c r="E217" s="96">
        <v>8</v>
      </c>
      <c r="F217" s="56" t="s">
        <v>224</v>
      </c>
      <c r="G217" s="33" t="s">
        <v>18</v>
      </c>
      <c r="H217" s="33" t="s">
        <v>37</v>
      </c>
      <c r="I217" s="64">
        <v>850000</v>
      </c>
      <c r="J217" s="65">
        <v>2025</v>
      </c>
      <c r="K217" s="33" t="s">
        <v>171</v>
      </c>
      <c r="L217" s="47" t="s">
        <v>23</v>
      </c>
      <c r="M217" s="54"/>
      <c r="N217" s="50">
        <v>109</v>
      </c>
      <c r="O217" s="50">
        <v>0</v>
      </c>
      <c r="P217" s="47" t="s">
        <v>171</v>
      </c>
      <c r="Q217" s="50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1:52" s="111" customFormat="1" x14ac:dyDescent="0.25">
      <c r="A218" s="62" t="s">
        <v>13</v>
      </c>
      <c r="B218" s="33"/>
      <c r="C218" s="33" t="s">
        <v>39</v>
      </c>
      <c r="D218" s="47" t="s">
        <v>98</v>
      </c>
      <c r="E218" s="96">
        <v>8</v>
      </c>
      <c r="F218" s="30" t="s">
        <v>96</v>
      </c>
      <c r="G218" s="33" t="s">
        <v>18</v>
      </c>
      <c r="H218" s="33" t="s">
        <v>36</v>
      </c>
      <c r="I218" s="64">
        <v>290280</v>
      </c>
      <c r="J218" s="65">
        <v>2024</v>
      </c>
      <c r="K218" s="33" t="s">
        <v>24</v>
      </c>
      <c r="L218" s="47" t="s">
        <v>23</v>
      </c>
      <c r="M218" s="54"/>
      <c r="N218" s="50">
        <v>109</v>
      </c>
      <c r="O218" s="50">
        <v>0</v>
      </c>
      <c r="P218" s="47" t="s">
        <v>24</v>
      </c>
      <c r="Q218" s="51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1:52" s="111" customFormat="1" ht="16.5" x14ac:dyDescent="0.3">
      <c r="A219" s="62" t="s">
        <v>13</v>
      </c>
      <c r="B219" s="11"/>
      <c r="C219" s="33" t="s">
        <v>39</v>
      </c>
      <c r="D219" s="47" t="s">
        <v>98</v>
      </c>
      <c r="E219" s="96">
        <v>9</v>
      </c>
      <c r="F219" s="56" t="s">
        <v>221</v>
      </c>
      <c r="G219" s="33" t="s">
        <v>18</v>
      </c>
      <c r="H219" s="33" t="s">
        <v>36</v>
      </c>
      <c r="I219" s="64">
        <v>1200000</v>
      </c>
      <c r="J219" s="65">
        <v>2025</v>
      </c>
      <c r="K219" s="33" t="s">
        <v>171</v>
      </c>
      <c r="L219" s="47" t="s">
        <v>23</v>
      </c>
      <c r="M219" s="54"/>
      <c r="N219" s="50">
        <v>107</v>
      </c>
      <c r="O219" s="50">
        <v>0</v>
      </c>
      <c r="P219" s="47" t="s">
        <v>171</v>
      </c>
      <c r="Q219" s="50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:52" s="111" customFormat="1" ht="30.75" x14ac:dyDescent="0.3">
      <c r="A220" s="62" t="s">
        <v>13</v>
      </c>
      <c r="B220" s="11"/>
      <c r="C220" s="33" t="s">
        <v>39</v>
      </c>
      <c r="D220" s="47" t="s">
        <v>98</v>
      </c>
      <c r="E220" s="96" t="s">
        <v>154</v>
      </c>
      <c r="F220" s="56" t="s">
        <v>214</v>
      </c>
      <c r="G220" s="33" t="s">
        <v>18</v>
      </c>
      <c r="H220" s="33" t="s">
        <v>36</v>
      </c>
      <c r="I220" s="74">
        <v>578664</v>
      </c>
      <c r="J220" s="65">
        <v>2024</v>
      </c>
      <c r="K220" s="33" t="s">
        <v>24</v>
      </c>
      <c r="L220" s="47" t="s">
        <v>22</v>
      </c>
      <c r="M220" s="114" t="s">
        <v>111</v>
      </c>
      <c r="N220" s="50"/>
      <c r="O220" s="50"/>
      <c r="P220" s="47" t="s">
        <v>24</v>
      </c>
      <c r="Q220" s="50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:52" s="111" customFormat="1" ht="16.5" x14ac:dyDescent="0.3">
      <c r="A221" s="62" t="s">
        <v>13</v>
      </c>
      <c r="B221" s="11"/>
      <c r="C221" s="33" t="s">
        <v>39</v>
      </c>
      <c r="D221" s="47" t="s">
        <v>98</v>
      </c>
      <c r="E221" s="96" t="s">
        <v>119</v>
      </c>
      <c r="F221" s="56" t="s">
        <v>120</v>
      </c>
      <c r="G221" s="33" t="s">
        <v>18</v>
      </c>
      <c r="H221" s="33" t="s">
        <v>36</v>
      </c>
      <c r="I221" s="64">
        <v>499720</v>
      </c>
      <c r="J221" s="65">
        <v>2024</v>
      </c>
      <c r="K221" s="33" t="s">
        <v>24</v>
      </c>
      <c r="L221" s="47" t="s">
        <v>23</v>
      </c>
      <c r="M221" s="54"/>
      <c r="N221" s="50"/>
      <c r="O221" s="50"/>
      <c r="P221" s="47" t="s">
        <v>24</v>
      </c>
      <c r="Q221" s="50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s="111" customFormat="1" ht="16.5" x14ac:dyDescent="0.3">
      <c r="A222" s="62" t="s">
        <v>13</v>
      </c>
      <c r="B222" s="11"/>
      <c r="C222" s="33" t="s">
        <v>39</v>
      </c>
      <c r="D222" s="47" t="s">
        <v>98</v>
      </c>
      <c r="E222" s="96" t="s">
        <v>119</v>
      </c>
      <c r="F222" s="56" t="s">
        <v>120</v>
      </c>
      <c r="G222" s="33" t="s">
        <v>18</v>
      </c>
      <c r="H222" s="33" t="s">
        <v>36</v>
      </c>
      <c r="I222" s="64">
        <v>350000</v>
      </c>
      <c r="J222" s="65">
        <v>2025</v>
      </c>
      <c r="K222" s="33" t="s">
        <v>24</v>
      </c>
      <c r="L222" s="47" t="s">
        <v>23</v>
      </c>
      <c r="M222" s="54"/>
      <c r="N222" s="50"/>
      <c r="O222" s="50"/>
      <c r="P222" s="47" t="s">
        <v>24</v>
      </c>
      <c r="Q222" s="50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:52" s="111" customFormat="1" ht="16.5" x14ac:dyDescent="0.3">
      <c r="A223" s="62" t="s">
        <v>13</v>
      </c>
      <c r="B223" s="11"/>
      <c r="C223" s="33" t="s">
        <v>39</v>
      </c>
      <c r="D223" s="47" t="s">
        <v>98</v>
      </c>
      <c r="E223" s="96" t="s">
        <v>119</v>
      </c>
      <c r="F223" s="56" t="s">
        <v>120</v>
      </c>
      <c r="G223" s="33" t="s">
        <v>18</v>
      </c>
      <c r="H223" s="33" t="s">
        <v>36</v>
      </c>
      <c r="I223" s="64">
        <v>300000</v>
      </c>
      <c r="J223" s="65">
        <v>2026</v>
      </c>
      <c r="K223" s="33" t="s">
        <v>24</v>
      </c>
      <c r="L223" s="47" t="s">
        <v>23</v>
      </c>
      <c r="M223" s="54"/>
      <c r="N223" s="50"/>
      <c r="O223" s="50"/>
      <c r="P223" s="47" t="s">
        <v>24</v>
      </c>
      <c r="Q223" s="50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:52" s="111" customFormat="1" ht="16.5" x14ac:dyDescent="0.3">
      <c r="A224" s="62" t="s">
        <v>13</v>
      </c>
      <c r="B224" s="11"/>
      <c r="C224" s="33" t="s">
        <v>39</v>
      </c>
      <c r="D224" s="47" t="s">
        <v>98</v>
      </c>
      <c r="E224" s="96" t="s">
        <v>119</v>
      </c>
      <c r="F224" s="56" t="s">
        <v>120</v>
      </c>
      <c r="G224" s="33" t="s">
        <v>18</v>
      </c>
      <c r="H224" s="33" t="s">
        <v>36</v>
      </c>
      <c r="I224" s="64">
        <v>150000</v>
      </c>
      <c r="J224" s="65">
        <v>2027</v>
      </c>
      <c r="K224" s="33" t="s">
        <v>24</v>
      </c>
      <c r="L224" s="47" t="s">
        <v>23</v>
      </c>
      <c r="M224" s="54"/>
      <c r="N224" s="50"/>
      <c r="O224" s="50"/>
      <c r="P224" s="47" t="s">
        <v>24</v>
      </c>
      <c r="Q224" s="50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</row>
    <row r="225" spans="1:52" s="111" customFormat="1" ht="16.5" x14ac:dyDescent="0.3">
      <c r="A225" s="62" t="s">
        <v>13</v>
      </c>
      <c r="B225" s="11"/>
      <c r="C225" s="33" t="s">
        <v>39</v>
      </c>
      <c r="D225" s="47" t="s">
        <v>98</v>
      </c>
      <c r="E225" s="96" t="s">
        <v>119</v>
      </c>
      <c r="F225" s="56" t="s">
        <v>120</v>
      </c>
      <c r="G225" s="33" t="s">
        <v>18</v>
      </c>
      <c r="H225" s="33" t="s">
        <v>36</v>
      </c>
      <c r="I225" s="64">
        <v>230000</v>
      </c>
      <c r="J225" s="65">
        <v>2028</v>
      </c>
      <c r="K225" s="33" t="s">
        <v>24</v>
      </c>
      <c r="L225" s="47" t="s">
        <v>23</v>
      </c>
      <c r="M225" s="54"/>
      <c r="N225" s="50"/>
      <c r="O225" s="50"/>
      <c r="P225" s="47" t="s">
        <v>24</v>
      </c>
      <c r="Q225" s="50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</row>
    <row r="226" spans="1:52" s="111" customFormat="1" ht="16.5" x14ac:dyDescent="0.3">
      <c r="A226" s="62" t="s">
        <v>13</v>
      </c>
      <c r="B226" s="11"/>
      <c r="C226" s="33" t="s">
        <v>39</v>
      </c>
      <c r="D226" s="47" t="s">
        <v>98</v>
      </c>
      <c r="E226" s="96" t="s">
        <v>119</v>
      </c>
      <c r="F226" s="56" t="s">
        <v>120</v>
      </c>
      <c r="G226" s="33" t="s">
        <v>18</v>
      </c>
      <c r="H226" s="33" t="s">
        <v>36</v>
      </c>
      <c r="I226" s="64">
        <v>200000</v>
      </c>
      <c r="J226" s="65">
        <v>2029</v>
      </c>
      <c r="K226" s="33" t="s">
        <v>24</v>
      </c>
      <c r="L226" s="47" t="s">
        <v>23</v>
      </c>
      <c r="M226" s="54"/>
      <c r="N226" s="50"/>
      <c r="O226" s="50"/>
      <c r="P226" s="47" t="s">
        <v>24</v>
      </c>
      <c r="Q226" s="50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</row>
    <row r="227" spans="1:52" x14ac:dyDescent="0.25">
      <c r="A227" s="62" t="s">
        <v>13</v>
      </c>
      <c r="B227" s="33"/>
      <c r="C227" s="33" t="s">
        <v>39</v>
      </c>
      <c r="D227" s="47" t="s">
        <v>101</v>
      </c>
      <c r="E227" s="96">
        <v>1</v>
      </c>
      <c r="F227" s="30" t="s">
        <v>102</v>
      </c>
      <c r="G227" s="33" t="s">
        <v>90</v>
      </c>
      <c r="H227" s="33" t="s">
        <v>37</v>
      </c>
      <c r="I227" s="64">
        <v>500000</v>
      </c>
      <c r="J227" s="65">
        <v>2024</v>
      </c>
      <c r="K227" s="33" t="s">
        <v>24</v>
      </c>
      <c r="L227" s="53" t="s">
        <v>23</v>
      </c>
      <c r="M227" s="79"/>
      <c r="N227" s="50">
        <v>73</v>
      </c>
      <c r="O227" s="50">
        <v>0</v>
      </c>
      <c r="P227" s="48" t="s">
        <v>24</v>
      </c>
      <c r="Q227" s="61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1:52" x14ac:dyDescent="0.25">
      <c r="A228" s="62" t="s">
        <v>13</v>
      </c>
      <c r="B228" s="33"/>
      <c r="C228" s="33" t="s">
        <v>39</v>
      </c>
      <c r="D228" s="47" t="s">
        <v>101</v>
      </c>
      <c r="E228" s="96">
        <v>1</v>
      </c>
      <c r="F228" s="30" t="s">
        <v>102</v>
      </c>
      <c r="G228" s="33" t="s">
        <v>90</v>
      </c>
      <c r="H228" s="48" t="s">
        <v>37</v>
      </c>
      <c r="I228" s="52">
        <v>500000</v>
      </c>
      <c r="J228" s="65">
        <v>2025</v>
      </c>
      <c r="K228" s="33" t="s">
        <v>24</v>
      </c>
      <c r="L228" s="53" t="s">
        <v>23</v>
      </c>
      <c r="M228" s="79"/>
      <c r="N228" s="50">
        <v>73</v>
      </c>
      <c r="O228" s="50">
        <v>0</v>
      </c>
      <c r="P228" s="48" t="s">
        <v>24</v>
      </c>
      <c r="Q228" s="61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</row>
    <row r="229" spans="1:52" x14ac:dyDescent="0.25">
      <c r="A229" s="62" t="s">
        <v>13</v>
      </c>
      <c r="B229" s="33"/>
      <c r="C229" s="33" t="s">
        <v>39</v>
      </c>
      <c r="D229" s="47" t="s">
        <v>101</v>
      </c>
      <c r="E229" s="96">
        <v>1</v>
      </c>
      <c r="F229" s="30" t="s">
        <v>102</v>
      </c>
      <c r="G229" s="33" t="s">
        <v>90</v>
      </c>
      <c r="H229" s="48" t="s">
        <v>37</v>
      </c>
      <c r="I229" s="52">
        <v>500000</v>
      </c>
      <c r="J229" s="65">
        <v>2026</v>
      </c>
      <c r="K229" s="33" t="s">
        <v>24</v>
      </c>
      <c r="L229" s="53" t="s">
        <v>23</v>
      </c>
      <c r="M229" s="79"/>
      <c r="N229" s="50">
        <v>73</v>
      </c>
      <c r="O229" s="50">
        <v>0</v>
      </c>
      <c r="P229" s="48" t="s">
        <v>24</v>
      </c>
      <c r="Q229" s="61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</row>
    <row r="230" spans="1:52" x14ac:dyDescent="0.25">
      <c r="A230" s="62" t="s">
        <v>13</v>
      </c>
      <c r="B230" s="33"/>
      <c r="C230" s="33" t="s">
        <v>39</v>
      </c>
      <c r="D230" s="47" t="s">
        <v>101</v>
      </c>
      <c r="E230" s="96">
        <v>1</v>
      </c>
      <c r="F230" s="30" t="s">
        <v>102</v>
      </c>
      <c r="G230" s="33" t="s">
        <v>90</v>
      </c>
      <c r="H230" s="48" t="s">
        <v>37</v>
      </c>
      <c r="I230" s="52">
        <v>500000</v>
      </c>
      <c r="J230" s="65">
        <v>2027</v>
      </c>
      <c r="K230" s="33" t="s">
        <v>24</v>
      </c>
      <c r="L230" s="53" t="s">
        <v>23</v>
      </c>
      <c r="M230" s="79"/>
      <c r="N230" s="50">
        <v>73</v>
      </c>
      <c r="O230" s="50">
        <v>0</v>
      </c>
      <c r="P230" s="48" t="s">
        <v>24</v>
      </c>
      <c r="Q230" s="61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</row>
    <row r="231" spans="1:52" x14ac:dyDescent="0.25">
      <c r="A231" s="62" t="s">
        <v>13</v>
      </c>
      <c r="B231" s="33"/>
      <c r="C231" s="33" t="s">
        <v>39</v>
      </c>
      <c r="D231" s="47" t="s">
        <v>101</v>
      </c>
      <c r="E231" s="96">
        <v>1</v>
      </c>
      <c r="F231" s="30" t="s">
        <v>102</v>
      </c>
      <c r="G231" s="33" t="s">
        <v>90</v>
      </c>
      <c r="H231" s="48" t="s">
        <v>37</v>
      </c>
      <c r="I231" s="52">
        <v>500000</v>
      </c>
      <c r="J231" s="65">
        <v>2028</v>
      </c>
      <c r="K231" s="33" t="s">
        <v>24</v>
      </c>
      <c r="L231" s="53" t="s">
        <v>23</v>
      </c>
      <c r="M231" s="79"/>
      <c r="N231" s="50">
        <v>73</v>
      </c>
      <c r="O231" s="50">
        <v>0</v>
      </c>
      <c r="P231" s="48" t="s">
        <v>24</v>
      </c>
      <c r="Q231" s="61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1:52" x14ac:dyDescent="0.25">
      <c r="A232" s="62" t="s">
        <v>13</v>
      </c>
      <c r="B232" s="33"/>
      <c r="C232" s="33" t="s">
        <v>39</v>
      </c>
      <c r="D232" s="47" t="s">
        <v>101</v>
      </c>
      <c r="E232" s="96">
        <v>1</v>
      </c>
      <c r="F232" s="30" t="s">
        <v>102</v>
      </c>
      <c r="G232" s="33" t="s">
        <v>90</v>
      </c>
      <c r="H232" s="48" t="s">
        <v>37</v>
      </c>
      <c r="I232" s="52">
        <v>500000</v>
      </c>
      <c r="J232" s="65">
        <v>2029</v>
      </c>
      <c r="K232" s="33" t="s">
        <v>24</v>
      </c>
      <c r="L232" s="53" t="s">
        <v>23</v>
      </c>
      <c r="M232" s="79"/>
      <c r="N232" s="50">
        <v>73</v>
      </c>
      <c r="O232" s="50">
        <v>0</v>
      </c>
      <c r="P232" s="48" t="s">
        <v>24</v>
      </c>
      <c r="Q232" s="61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</row>
    <row r="233" spans="1:52" s="111" customFormat="1" ht="41.25" customHeight="1" x14ac:dyDescent="0.25">
      <c r="A233" s="62" t="s">
        <v>13</v>
      </c>
      <c r="B233" s="33"/>
      <c r="C233" s="33" t="s">
        <v>39</v>
      </c>
      <c r="D233" s="47" t="s">
        <v>98</v>
      </c>
      <c r="E233" s="96">
        <v>1</v>
      </c>
      <c r="F233" s="56" t="s">
        <v>232</v>
      </c>
      <c r="G233" s="33" t="s">
        <v>92</v>
      </c>
      <c r="H233" s="33" t="s">
        <v>36</v>
      </c>
      <c r="I233" s="64">
        <v>4800000</v>
      </c>
      <c r="J233" s="65">
        <v>2025</v>
      </c>
      <c r="K233" s="33" t="s">
        <v>24</v>
      </c>
      <c r="L233" s="47" t="s">
        <v>23</v>
      </c>
      <c r="M233" s="54"/>
      <c r="N233" s="50">
        <v>132</v>
      </c>
      <c r="O233" s="50">
        <v>0</v>
      </c>
      <c r="P233" s="47" t="s">
        <v>24</v>
      </c>
      <c r="Q233" s="50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</row>
    <row r="234" spans="1:52" s="111" customFormat="1" ht="27" x14ac:dyDescent="0.25">
      <c r="A234" s="62" t="s">
        <v>13</v>
      </c>
      <c r="B234" s="33"/>
      <c r="C234" s="33" t="s">
        <v>39</v>
      </c>
      <c r="D234" s="47" t="s">
        <v>98</v>
      </c>
      <c r="E234" s="96">
        <v>1</v>
      </c>
      <c r="F234" s="56" t="s">
        <v>232</v>
      </c>
      <c r="G234" s="33" t="s">
        <v>92</v>
      </c>
      <c r="H234" s="33" t="s">
        <v>36</v>
      </c>
      <c r="I234" s="64">
        <v>5000000</v>
      </c>
      <c r="J234" s="65">
        <v>2026</v>
      </c>
      <c r="K234" s="33" t="s">
        <v>24</v>
      </c>
      <c r="L234" s="47" t="s">
        <v>23</v>
      </c>
      <c r="M234" s="54"/>
      <c r="N234" s="50">
        <v>132</v>
      </c>
      <c r="O234" s="50">
        <v>0</v>
      </c>
      <c r="P234" s="47" t="s">
        <v>24</v>
      </c>
      <c r="Q234" s="50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</row>
    <row r="235" spans="1:52" s="111" customFormat="1" ht="27" x14ac:dyDescent="0.25">
      <c r="A235" s="62" t="s">
        <v>13</v>
      </c>
      <c r="B235" s="33"/>
      <c r="C235" s="33" t="s">
        <v>39</v>
      </c>
      <c r="D235" s="47" t="s">
        <v>98</v>
      </c>
      <c r="E235" s="96">
        <v>1</v>
      </c>
      <c r="F235" s="56" t="s">
        <v>232</v>
      </c>
      <c r="G235" s="33" t="s">
        <v>92</v>
      </c>
      <c r="H235" s="33" t="s">
        <v>36</v>
      </c>
      <c r="I235" s="64">
        <v>5000000</v>
      </c>
      <c r="J235" s="65">
        <v>2027</v>
      </c>
      <c r="K235" s="33" t="s">
        <v>24</v>
      </c>
      <c r="L235" s="47" t="s">
        <v>23</v>
      </c>
      <c r="M235" s="54"/>
      <c r="N235" s="50">
        <v>132</v>
      </c>
      <c r="O235" s="50">
        <v>0</v>
      </c>
      <c r="P235" s="47" t="s">
        <v>24</v>
      </c>
      <c r="Q235" s="50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</row>
    <row r="236" spans="1:52" x14ac:dyDescent="0.25">
      <c r="A236" s="62" t="s">
        <v>13</v>
      </c>
      <c r="B236" s="33"/>
      <c r="C236" s="33" t="s">
        <v>39</v>
      </c>
      <c r="D236" s="47" t="s">
        <v>101</v>
      </c>
      <c r="E236" s="96">
        <v>2</v>
      </c>
      <c r="F236" s="30" t="s">
        <v>104</v>
      </c>
      <c r="G236" s="33" t="s">
        <v>92</v>
      </c>
      <c r="H236" s="48" t="s">
        <v>37</v>
      </c>
      <c r="I236" s="52">
        <v>100000</v>
      </c>
      <c r="J236" s="65">
        <v>2024</v>
      </c>
      <c r="K236" s="33" t="s">
        <v>24</v>
      </c>
      <c r="L236" s="53" t="s">
        <v>23</v>
      </c>
      <c r="M236" s="79"/>
      <c r="N236" s="50">
        <v>75</v>
      </c>
      <c r="O236" s="50">
        <v>0</v>
      </c>
      <c r="P236" s="48" t="s">
        <v>24</v>
      </c>
      <c r="Q236" s="61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</row>
    <row r="237" spans="1:52" x14ac:dyDescent="0.25">
      <c r="A237" s="62" t="s">
        <v>13</v>
      </c>
      <c r="B237" s="33"/>
      <c r="C237" s="33" t="s">
        <v>39</v>
      </c>
      <c r="D237" s="47" t="s">
        <v>101</v>
      </c>
      <c r="E237" s="96">
        <v>2</v>
      </c>
      <c r="F237" s="30" t="s">
        <v>104</v>
      </c>
      <c r="G237" s="33" t="s">
        <v>92</v>
      </c>
      <c r="H237" s="48" t="s">
        <v>37</v>
      </c>
      <c r="I237" s="52">
        <v>100000</v>
      </c>
      <c r="J237" s="65">
        <v>2025</v>
      </c>
      <c r="K237" s="33" t="s">
        <v>24</v>
      </c>
      <c r="L237" s="53" t="s">
        <v>23</v>
      </c>
      <c r="M237" s="79"/>
      <c r="N237" s="50">
        <v>75</v>
      </c>
      <c r="O237" s="50">
        <v>0</v>
      </c>
      <c r="P237" s="48" t="s">
        <v>24</v>
      </c>
      <c r="Q237" s="61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</row>
    <row r="238" spans="1:52" x14ac:dyDescent="0.25">
      <c r="A238" s="62" t="s">
        <v>13</v>
      </c>
      <c r="B238" s="33"/>
      <c r="C238" s="33" t="s">
        <v>39</v>
      </c>
      <c r="D238" s="47" t="s">
        <v>101</v>
      </c>
      <c r="E238" s="96">
        <v>2</v>
      </c>
      <c r="F238" s="30" t="s">
        <v>104</v>
      </c>
      <c r="G238" s="33" t="s">
        <v>92</v>
      </c>
      <c r="H238" s="48" t="s">
        <v>37</v>
      </c>
      <c r="I238" s="52">
        <v>100000</v>
      </c>
      <c r="J238" s="65">
        <v>2026</v>
      </c>
      <c r="K238" s="33" t="s">
        <v>24</v>
      </c>
      <c r="L238" s="53" t="s">
        <v>23</v>
      </c>
      <c r="M238" s="79"/>
      <c r="N238" s="50">
        <v>75</v>
      </c>
      <c r="O238" s="50">
        <v>0</v>
      </c>
      <c r="P238" s="48" t="s">
        <v>24</v>
      </c>
      <c r="Q238" s="61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</row>
    <row r="239" spans="1:52" x14ac:dyDescent="0.25">
      <c r="A239" s="62" t="s">
        <v>13</v>
      </c>
      <c r="B239" s="33"/>
      <c r="C239" s="33" t="s">
        <v>39</v>
      </c>
      <c r="D239" s="47" t="s">
        <v>101</v>
      </c>
      <c r="E239" s="96">
        <v>2</v>
      </c>
      <c r="F239" s="30" t="s">
        <v>104</v>
      </c>
      <c r="G239" s="33" t="s">
        <v>92</v>
      </c>
      <c r="H239" s="48" t="s">
        <v>37</v>
      </c>
      <c r="I239" s="52">
        <v>100000</v>
      </c>
      <c r="J239" s="65">
        <v>2027</v>
      </c>
      <c r="K239" s="33" t="s">
        <v>24</v>
      </c>
      <c r="L239" s="53" t="s">
        <v>23</v>
      </c>
      <c r="M239" s="79"/>
      <c r="N239" s="50">
        <v>75</v>
      </c>
      <c r="O239" s="50">
        <v>0</v>
      </c>
      <c r="P239" s="48" t="s">
        <v>24</v>
      </c>
      <c r="Q239" s="61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</row>
    <row r="240" spans="1:52" x14ac:dyDescent="0.25">
      <c r="A240" s="62" t="s">
        <v>13</v>
      </c>
      <c r="B240" s="33"/>
      <c r="C240" s="33" t="s">
        <v>39</v>
      </c>
      <c r="D240" s="47" t="s">
        <v>101</v>
      </c>
      <c r="E240" s="96">
        <v>2</v>
      </c>
      <c r="F240" s="30" t="s">
        <v>104</v>
      </c>
      <c r="G240" s="33" t="s">
        <v>92</v>
      </c>
      <c r="H240" s="48" t="s">
        <v>37</v>
      </c>
      <c r="I240" s="52">
        <v>100000</v>
      </c>
      <c r="J240" s="65">
        <v>2028</v>
      </c>
      <c r="K240" s="33" t="s">
        <v>24</v>
      </c>
      <c r="L240" s="53" t="s">
        <v>23</v>
      </c>
      <c r="M240" s="79"/>
      <c r="N240" s="50">
        <v>75</v>
      </c>
      <c r="O240" s="50">
        <v>0</v>
      </c>
      <c r="P240" s="48" t="s">
        <v>24</v>
      </c>
      <c r="Q240" s="61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</row>
    <row r="241" spans="1:52" x14ac:dyDescent="0.25">
      <c r="A241" s="62" t="s">
        <v>13</v>
      </c>
      <c r="B241" s="33"/>
      <c r="C241" s="33" t="s">
        <v>39</v>
      </c>
      <c r="D241" s="47" t="s">
        <v>101</v>
      </c>
      <c r="E241" s="96">
        <v>2</v>
      </c>
      <c r="F241" s="30" t="s">
        <v>104</v>
      </c>
      <c r="G241" s="33" t="s">
        <v>92</v>
      </c>
      <c r="H241" s="48" t="s">
        <v>37</v>
      </c>
      <c r="I241" s="52">
        <v>100000</v>
      </c>
      <c r="J241" s="65">
        <v>2029</v>
      </c>
      <c r="K241" s="33" t="s">
        <v>24</v>
      </c>
      <c r="L241" s="53" t="s">
        <v>23</v>
      </c>
      <c r="M241" s="79"/>
      <c r="N241" s="50">
        <v>75</v>
      </c>
      <c r="O241" s="50">
        <v>0</v>
      </c>
      <c r="P241" s="48" t="s">
        <v>24</v>
      </c>
      <c r="Q241" s="61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</row>
    <row r="242" spans="1:52" x14ac:dyDescent="0.25">
      <c r="A242" s="62" t="s">
        <v>13</v>
      </c>
      <c r="B242" s="33"/>
      <c r="C242" s="33" t="s">
        <v>39</v>
      </c>
      <c r="D242" s="47" t="s">
        <v>101</v>
      </c>
      <c r="E242" s="96">
        <v>3</v>
      </c>
      <c r="F242" s="30" t="s">
        <v>103</v>
      </c>
      <c r="G242" s="33" t="s">
        <v>92</v>
      </c>
      <c r="H242" s="48" t="s">
        <v>37</v>
      </c>
      <c r="I242" s="52">
        <v>250000</v>
      </c>
      <c r="J242" s="65">
        <v>2024</v>
      </c>
      <c r="K242" s="33" t="s">
        <v>24</v>
      </c>
      <c r="L242" s="53" t="s">
        <v>23</v>
      </c>
      <c r="M242" s="79"/>
      <c r="N242" s="50">
        <v>54</v>
      </c>
      <c r="O242" s="50">
        <v>0</v>
      </c>
      <c r="P242" s="48" t="s">
        <v>24</v>
      </c>
      <c r="Q242" s="61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</row>
    <row r="243" spans="1:52" x14ac:dyDescent="0.25">
      <c r="A243" s="62" t="s">
        <v>13</v>
      </c>
      <c r="B243" s="33"/>
      <c r="C243" s="33" t="s">
        <v>39</v>
      </c>
      <c r="D243" s="47" t="s">
        <v>101</v>
      </c>
      <c r="E243" s="96">
        <v>3</v>
      </c>
      <c r="F243" s="30" t="s">
        <v>103</v>
      </c>
      <c r="G243" s="33" t="s">
        <v>92</v>
      </c>
      <c r="H243" s="48" t="s">
        <v>37</v>
      </c>
      <c r="I243" s="52">
        <v>250000</v>
      </c>
      <c r="J243" s="65">
        <v>2025</v>
      </c>
      <c r="K243" s="33" t="s">
        <v>24</v>
      </c>
      <c r="L243" s="53" t="s">
        <v>23</v>
      </c>
      <c r="M243" s="79"/>
      <c r="N243" s="50">
        <v>54</v>
      </c>
      <c r="O243" s="50">
        <v>0</v>
      </c>
      <c r="P243" s="48" t="s">
        <v>24</v>
      </c>
      <c r="Q243" s="61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1:52" x14ac:dyDescent="0.25">
      <c r="A244" s="62" t="s">
        <v>13</v>
      </c>
      <c r="B244" s="33"/>
      <c r="C244" s="33" t="s">
        <v>39</v>
      </c>
      <c r="D244" s="47" t="s">
        <v>101</v>
      </c>
      <c r="E244" s="96">
        <v>3</v>
      </c>
      <c r="F244" s="30" t="s">
        <v>103</v>
      </c>
      <c r="G244" s="33" t="s">
        <v>92</v>
      </c>
      <c r="H244" s="48" t="s">
        <v>37</v>
      </c>
      <c r="I244" s="52">
        <v>250000</v>
      </c>
      <c r="J244" s="65">
        <v>2026</v>
      </c>
      <c r="K244" s="33" t="s">
        <v>24</v>
      </c>
      <c r="L244" s="53" t="s">
        <v>23</v>
      </c>
      <c r="M244" s="79"/>
      <c r="N244" s="50">
        <v>54</v>
      </c>
      <c r="O244" s="50">
        <v>0</v>
      </c>
      <c r="P244" s="48" t="s">
        <v>24</v>
      </c>
      <c r="Q244" s="61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</row>
    <row r="245" spans="1:52" x14ac:dyDescent="0.25">
      <c r="A245" s="62" t="s">
        <v>13</v>
      </c>
      <c r="B245" s="33"/>
      <c r="C245" s="33" t="s">
        <v>39</v>
      </c>
      <c r="D245" s="47" t="s">
        <v>101</v>
      </c>
      <c r="E245" s="96">
        <v>3</v>
      </c>
      <c r="F245" s="30" t="s">
        <v>103</v>
      </c>
      <c r="G245" s="33" t="s">
        <v>92</v>
      </c>
      <c r="H245" s="48" t="s">
        <v>37</v>
      </c>
      <c r="I245" s="52">
        <v>250000</v>
      </c>
      <c r="J245" s="65">
        <v>2027</v>
      </c>
      <c r="K245" s="33" t="s">
        <v>24</v>
      </c>
      <c r="L245" s="53" t="s">
        <v>23</v>
      </c>
      <c r="M245" s="79"/>
      <c r="N245" s="50">
        <v>54</v>
      </c>
      <c r="O245" s="50">
        <v>0</v>
      </c>
      <c r="P245" s="48" t="s">
        <v>24</v>
      </c>
      <c r="Q245" s="61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</row>
    <row r="246" spans="1:52" x14ac:dyDescent="0.25">
      <c r="A246" s="62" t="s">
        <v>13</v>
      </c>
      <c r="B246" s="33"/>
      <c r="C246" s="33" t="s">
        <v>39</v>
      </c>
      <c r="D246" s="47" t="s">
        <v>101</v>
      </c>
      <c r="E246" s="96">
        <v>3</v>
      </c>
      <c r="F246" s="30" t="s">
        <v>103</v>
      </c>
      <c r="G246" s="33" t="s">
        <v>92</v>
      </c>
      <c r="H246" s="48" t="s">
        <v>37</v>
      </c>
      <c r="I246" s="52">
        <v>250000</v>
      </c>
      <c r="J246" s="65">
        <v>2028</v>
      </c>
      <c r="K246" s="33" t="s">
        <v>24</v>
      </c>
      <c r="L246" s="53" t="s">
        <v>23</v>
      </c>
      <c r="M246" s="79"/>
      <c r="N246" s="50">
        <v>54</v>
      </c>
      <c r="O246" s="50">
        <v>0</v>
      </c>
      <c r="P246" s="48" t="s">
        <v>24</v>
      </c>
      <c r="Q246" s="61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</row>
    <row r="247" spans="1:52" x14ac:dyDescent="0.25">
      <c r="A247" s="62" t="s">
        <v>13</v>
      </c>
      <c r="B247" s="33"/>
      <c r="C247" s="33" t="s">
        <v>39</v>
      </c>
      <c r="D247" s="47" t="s">
        <v>101</v>
      </c>
      <c r="E247" s="96">
        <v>3</v>
      </c>
      <c r="F247" s="30" t="s">
        <v>103</v>
      </c>
      <c r="G247" s="33" t="s">
        <v>92</v>
      </c>
      <c r="H247" s="48" t="s">
        <v>37</v>
      </c>
      <c r="I247" s="52">
        <v>250000</v>
      </c>
      <c r="J247" s="65">
        <v>2029</v>
      </c>
      <c r="K247" s="33" t="s">
        <v>24</v>
      </c>
      <c r="L247" s="53" t="s">
        <v>23</v>
      </c>
      <c r="M247" s="79"/>
      <c r="N247" s="50">
        <v>54</v>
      </c>
      <c r="O247" s="50">
        <v>0</v>
      </c>
      <c r="P247" s="48" t="s">
        <v>24</v>
      </c>
      <c r="Q247" s="61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</row>
    <row r="248" spans="1:52" ht="27" x14ac:dyDescent="0.25">
      <c r="A248" s="62" t="s">
        <v>13</v>
      </c>
      <c r="B248" s="33">
        <v>35418</v>
      </c>
      <c r="C248" s="33" t="s">
        <v>82</v>
      </c>
      <c r="D248" s="47" t="s">
        <v>82</v>
      </c>
      <c r="E248" s="95" t="s">
        <v>154</v>
      </c>
      <c r="F248" s="30" t="s">
        <v>83</v>
      </c>
      <c r="G248" s="33" t="s">
        <v>19</v>
      </c>
      <c r="H248" s="33" t="s">
        <v>36</v>
      </c>
      <c r="I248" s="64">
        <v>1248830.5900000001</v>
      </c>
      <c r="J248" s="65">
        <v>2024</v>
      </c>
      <c r="K248" s="33" t="s">
        <v>24</v>
      </c>
      <c r="L248" s="47" t="s">
        <v>22</v>
      </c>
      <c r="M248" s="79" t="s">
        <v>174</v>
      </c>
      <c r="N248" s="50"/>
      <c r="O248" s="50"/>
      <c r="P248" s="30" t="s">
        <v>172</v>
      </c>
      <c r="Q248" s="61" t="s">
        <v>173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</row>
    <row r="249" spans="1:52" ht="24.75" x14ac:dyDescent="0.25">
      <c r="A249" s="62" t="s">
        <v>13</v>
      </c>
      <c r="B249" s="33">
        <v>35418</v>
      </c>
      <c r="C249" s="33" t="s">
        <v>82</v>
      </c>
      <c r="D249" s="47" t="s">
        <v>82</v>
      </c>
      <c r="E249" s="95" t="s">
        <v>154</v>
      </c>
      <c r="F249" s="30" t="s">
        <v>83</v>
      </c>
      <c r="G249" s="33" t="s">
        <v>19</v>
      </c>
      <c r="H249" s="33" t="s">
        <v>36</v>
      </c>
      <c r="I249" s="64">
        <v>4052686.15</v>
      </c>
      <c r="J249" s="65">
        <v>2025</v>
      </c>
      <c r="K249" s="33" t="s">
        <v>24</v>
      </c>
      <c r="L249" s="47" t="s">
        <v>22</v>
      </c>
      <c r="M249" s="79" t="s">
        <v>174</v>
      </c>
      <c r="N249" s="50"/>
      <c r="O249" s="50"/>
      <c r="P249" s="30"/>
      <c r="Q249" s="61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</row>
    <row r="250" spans="1:52" ht="24.75" x14ac:dyDescent="0.25">
      <c r="A250" s="62" t="s">
        <v>13</v>
      </c>
      <c r="B250" s="33">
        <v>35418</v>
      </c>
      <c r="C250" s="33" t="s">
        <v>82</v>
      </c>
      <c r="D250" s="47" t="s">
        <v>82</v>
      </c>
      <c r="E250" s="95" t="s">
        <v>154</v>
      </c>
      <c r="F250" s="30" t="s">
        <v>83</v>
      </c>
      <c r="G250" s="33" t="s">
        <v>19</v>
      </c>
      <c r="H250" s="33" t="s">
        <v>36</v>
      </c>
      <c r="I250" s="64">
        <v>1237001.55</v>
      </c>
      <c r="J250" s="65">
        <v>2026</v>
      </c>
      <c r="K250" s="33" t="s">
        <v>24</v>
      </c>
      <c r="L250" s="47" t="s">
        <v>22</v>
      </c>
      <c r="M250" s="79" t="s">
        <v>174</v>
      </c>
      <c r="N250" s="50"/>
      <c r="O250" s="50"/>
      <c r="P250" s="30"/>
      <c r="Q250" s="61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</row>
    <row r="251" spans="1:52" ht="24.75" x14ac:dyDescent="0.25">
      <c r="A251" s="62" t="s">
        <v>13</v>
      </c>
      <c r="B251" s="33">
        <v>35418</v>
      </c>
      <c r="C251" s="33" t="s">
        <v>82</v>
      </c>
      <c r="D251" s="47" t="s">
        <v>82</v>
      </c>
      <c r="E251" s="95" t="s">
        <v>154</v>
      </c>
      <c r="F251" s="30" t="s">
        <v>83</v>
      </c>
      <c r="G251" s="33" t="s">
        <v>19</v>
      </c>
      <c r="H251" s="33" t="s">
        <v>36</v>
      </c>
      <c r="I251" s="64">
        <v>97232.97</v>
      </c>
      <c r="J251" s="65">
        <v>2027</v>
      </c>
      <c r="K251" s="33" t="s">
        <v>24</v>
      </c>
      <c r="L251" s="47" t="s">
        <v>22</v>
      </c>
      <c r="M251" s="79" t="s">
        <v>174</v>
      </c>
      <c r="N251" s="50"/>
      <c r="O251" s="50"/>
      <c r="P251" s="30"/>
      <c r="Q251" s="113" t="s">
        <v>176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</row>
    <row r="252" spans="1:52" ht="24.75" x14ac:dyDescent="0.25">
      <c r="A252" s="62" t="s">
        <v>13</v>
      </c>
      <c r="B252" s="33">
        <v>35418</v>
      </c>
      <c r="C252" s="33" t="s">
        <v>82</v>
      </c>
      <c r="D252" s="47" t="s">
        <v>82</v>
      </c>
      <c r="E252" s="95" t="s">
        <v>154</v>
      </c>
      <c r="F252" s="30" t="s">
        <v>83</v>
      </c>
      <c r="G252" s="33" t="s">
        <v>19</v>
      </c>
      <c r="H252" s="33" t="s">
        <v>36</v>
      </c>
      <c r="I252" s="64">
        <v>204205.94</v>
      </c>
      <c r="J252" s="65">
        <v>2029</v>
      </c>
      <c r="K252" s="33" t="s">
        <v>24</v>
      </c>
      <c r="L252" s="47" t="s">
        <v>22</v>
      </c>
      <c r="M252" s="79" t="s">
        <v>174</v>
      </c>
      <c r="N252" s="50"/>
      <c r="O252" s="50"/>
      <c r="P252" s="30"/>
      <c r="Q252" s="113" t="s">
        <v>176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</row>
    <row r="253" spans="1:52" ht="27" x14ac:dyDescent="0.25">
      <c r="A253" s="62" t="s">
        <v>13</v>
      </c>
      <c r="B253" s="33">
        <v>39655</v>
      </c>
      <c r="C253" s="33" t="s">
        <v>82</v>
      </c>
      <c r="D253" s="47" t="s">
        <v>82</v>
      </c>
      <c r="E253" s="95" t="s">
        <v>154</v>
      </c>
      <c r="F253" s="30" t="s">
        <v>144</v>
      </c>
      <c r="G253" s="33" t="s">
        <v>19</v>
      </c>
      <c r="H253" s="33" t="s">
        <v>36</v>
      </c>
      <c r="I253" s="64">
        <v>2277212.65</v>
      </c>
      <c r="J253" s="65">
        <v>2024</v>
      </c>
      <c r="K253" s="33" t="s">
        <v>24</v>
      </c>
      <c r="L253" s="53" t="s">
        <v>22</v>
      </c>
      <c r="M253" s="79" t="s">
        <v>175</v>
      </c>
      <c r="N253" s="50"/>
      <c r="O253" s="50"/>
      <c r="P253" s="30" t="s">
        <v>177</v>
      </c>
      <c r="Q253" s="61" t="s">
        <v>178</v>
      </c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</row>
    <row r="254" spans="1:52" ht="27" x14ac:dyDescent="0.25">
      <c r="A254" s="62" t="s">
        <v>13</v>
      </c>
      <c r="B254" s="33">
        <v>48153</v>
      </c>
      <c r="C254" s="33" t="s">
        <v>82</v>
      </c>
      <c r="D254" s="47" t="s">
        <v>82</v>
      </c>
      <c r="E254" s="95" t="s">
        <v>154</v>
      </c>
      <c r="F254" s="30" t="s">
        <v>150</v>
      </c>
      <c r="G254" s="33" t="s">
        <v>19</v>
      </c>
      <c r="H254" s="33" t="s">
        <v>36</v>
      </c>
      <c r="I254" s="64">
        <v>635090.03</v>
      </c>
      <c r="J254" s="65">
        <v>2024</v>
      </c>
      <c r="K254" s="33" t="s">
        <v>24</v>
      </c>
      <c r="L254" s="53" t="s">
        <v>22</v>
      </c>
      <c r="M254" s="79" t="s">
        <v>179</v>
      </c>
      <c r="N254" s="50"/>
      <c r="O254" s="50"/>
      <c r="P254" s="30" t="s">
        <v>180</v>
      </c>
      <c r="Q254" s="61" t="s">
        <v>181</v>
      </c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</row>
    <row r="255" spans="1:52" ht="54" x14ac:dyDescent="0.25">
      <c r="A255" s="62" t="s">
        <v>13</v>
      </c>
      <c r="B255" s="33">
        <v>42283</v>
      </c>
      <c r="C255" s="33" t="s">
        <v>82</v>
      </c>
      <c r="D255" s="47" t="s">
        <v>82</v>
      </c>
      <c r="E255" s="95" t="s">
        <v>154</v>
      </c>
      <c r="F255" s="30" t="s">
        <v>145</v>
      </c>
      <c r="G255" s="33" t="s">
        <v>19</v>
      </c>
      <c r="H255" s="33" t="s">
        <v>35</v>
      </c>
      <c r="I255" s="64">
        <v>96000</v>
      </c>
      <c r="J255" s="65">
        <v>2024</v>
      </c>
      <c r="K255" s="33" t="s">
        <v>24</v>
      </c>
      <c r="L255" s="53" t="s">
        <v>22</v>
      </c>
      <c r="M255" s="79" t="s">
        <v>182</v>
      </c>
      <c r="N255" s="50"/>
      <c r="O255" s="50"/>
      <c r="P255" s="30" t="s">
        <v>183</v>
      </c>
      <c r="Q255" s="61" t="s">
        <v>184</v>
      </c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</row>
    <row r="256" spans="1:52" ht="54" x14ac:dyDescent="0.25">
      <c r="A256" s="62" t="s">
        <v>13</v>
      </c>
      <c r="B256" s="33">
        <v>48726</v>
      </c>
      <c r="C256" s="33" t="s">
        <v>82</v>
      </c>
      <c r="D256" s="47" t="s">
        <v>82</v>
      </c>
      <c r="E256" s="95" t="s">
        <v>154</v>
      </c>
      <c r="F256" s="30" t="s">
        <v>149</v>
      </c>
      <c r="G256" s="33" t="s">
        <v>19</v>
      </c>
      <c r="H256" s="33" t="s">
        <v>35</v>
      </c>
      <c r="I256" s="64">
        <v>48480</v>
      </c>
      <c r="J256" s="65">
        <v>2024</v>
      </c>
      <c r="K256" s="33" t="s">
        <v>24</v>
      </c>
      <c r="L256" s="53" t="s">
        <v>22</v>
      </c>
      <c r="M256" s="79" t="s">
        <v>185</v>
      </c>
      <c r="N256" s="50"/>
      <c r="O256" s="50"/>
      <c r="P256" s="30" t="s">
        <v>186</v>
      </c>
      <c r="Q256" s="61" t="s">
        <v>184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</row>
    <row r="257" spans="1:17" ht="94.5" x14ac:dyDescent="0.25">
      <c r="A257" s="62" t="s">
        <v>13</v>
      </c>
      <c r="B257" s="33">
        <v>48451</v>
      </c>
      <c r="C257" s="33" t="s">
        <v>82</v>
      </c>
      <c r="D257" s="47" t="s">
        <v>82</v>
      </c>
      <c r="E257" s="95">
        <v>1</v>
      </c>
      <c r="F257" s="30" t="s">
        <v>141</v>
      </c>
      <c r="G257" s="33" t="s">
        <v>19</v>
      </c>
      <c r="H257" s="33" t="s">
        <v>36</v>
      </c>
      <c r="I257" s="64">
        <v>4249110</v>
      </c>
      <c r="J257" s="65">
        <v>2025</v>
      </c>
      <c r="K257" s="33" t="s">
        <v>171</v>
      </c>
      <c r="L257" s="53" t="s">
        <v>23</v>
      </c>
      <c r="M257" s="79"/>
      <c r="N257" s="50">
        <v>212</v>
      </c>
      <c r="O257" s="50">
        <v>162</v>
      </c>
      <c r="P257" s="30" t="s">
        <v>187</v>
      </c>
      <c r="Q257" s="61" t="s">
        <v>20</v>
      </c>
    </row>
    <row r="258" spans="1:17" ht="27" x14ac:dyDescent="0.25">
      <c r="A258" s="62" t="s">
        <v>13</v>
      </c>
      <c r="B258" s="33">
        <v>48451</v>
      </c>
      <c r="C258" s="33" t="s">
        <v>82</v>
      </c>
      <c r="D258" s="47" t="s">
        <v>82</v>
      </c>
      <c r="E258" s="95">
        <v>1</v>
      </c>
      <c r="F258" s="30" t="s">
        <v>141</v>
      </c>
      <c r="G258" s="33" t="s">
        <v>19</v>
      </c>
      <c r="H258" s="33" t="s">
        <v>36</v>
      </c>
      <c r="I258" s="64">
        <v>4249110</v>
      </c>
      <c r="J258" s="65">
        <v>2026</v>
      </c>
      <c r="K258" s="33" t="s">
        <v>171</v>
      </c>
      <c r="L258" s="53" t="s">
        <v>23</v>
      </c>
      <c r="M258" s="79"/>
      <c r="N258" s="50">
        <v>212</v>
      </c>
      <c r="O258" s="50">
        <v>162</v>
      </c>
      <c r="P258" s="30"/>
      <c r="Q258" s="61" t="s">
        <v>20</v>
      </c>
    </row>
    <row r="259" spans="1:17" ht="94.5" x14ac:dyDescent="0.25">
      <c r="A259" s="62" t="s">
        <v>13</v>
      </c>
      <c r="B259" s="33">
        <v>48452</v>
      </c>
      <c r="C259" s="33" t="s">
        <v>82</v>
      </c>
      <c r="D259" s="47" t="s">
        <v>82</v>
      </c>
      <c r="E259" s="95">
        <v>2</v>
      </c>
      <c r="F259" s="30" t="s">
        <v>142</v>
      </c>
      <c r="G259" s="33" t="s">
        <v>19</v>
      </c>
      <c r="H259" s="33" t="s">
        <v>36</v>
      </c>
      <c r="I259" s="57">
        <v>3133547.4960000003</v>
      </c>
      <c r="J259" s="65">
        <v>2025</v>
      </c>
      <c r="K259" s="33" t="s">
        <v>171</v>
      </c>
      <c r="L259" s="53" t="s">
        <v>23</v>
      </c>
      <c r="M259" s="79"/>
      <c r="N259" s="50">
        <v>212</v>
      </c>
      <c r="O259" s="50">
        <v>156</v>
      </c>
      <c r="P259" s="30" t="s">
        <v>187</v>
      </c>
      <c r="Q259" s="61" t="s">
        <v>20</v>
      </c>
    </row>
    <row r="260" spans="1:17" ht="27" x14ac:dyDescent="0.25">
      <c r="A260" s="62" t="s">
        <v>13</v>
      </c>
      <c r="B260" s="33">
        <v>48452</v>
      </c>
      <c r="C260" s="33" t="s">
        <v>82</v>
      </c>
      <c r="D260" s="47" t="s">
        <v>82</v>
      </c>
      <c r="E260" s="95">
        <v>2</v>
      </c>
      <c r="F260" s="30" t="s">
        <v>142</v>
      </c>
      <c r="G260" s="33" t="s">
        <v>19</v>
      </c>
      <c r="H260" s="33" t="s">
        <v>36</v>
      </c>
      <c r="I260" s="57">
        <v>3133547.4960000003</v>
      </c>
      <c r="J260" s="65">
        <v>2026</v>
      </c>
      <c r="K260" s="33" t="s">
        <v>171</v>
      </c>
      <c r="L260" s="53" t="s">
        <v>23</v>
      </c>
      <c r="M260" s="79"/>
      <c r="N260" s="50">
        <v>212</v>
      </c>
      <c r="O260" s="50">
        <v>156</v>
      </c>
      <c r="P260" s="30"/>
      <c r="Q260" s="61"/>
    </row>
    <row r="261" spans="1:17" x14ac:dyDescent="0.25">
      <c r="A261" s="62" t="s">
        <v>13</v>
      </c>
      <c r="B261" s="33">
        <v>42283</v>
      </c>
      <c r="C261" s="33" t="s">
        <v>82</v>
      </c>
      <c r="D261" s="47" t="s">
        <v>82</v>
      </c>
      <c r="E261" s="95">
        <v>3</v>
      </c>
      <c r="F261" s="30" t="s">
        <v>146</v>
      </c>
      <c r="G261" s="33" t="s">
        <v>19</v>
      </c>
      <c r="H261" s="33" t="s">
        <v>36</v>
      </c>
      <c r="I261" s="74">
        <v>4948000</v>
      </c>
      <c r="J261" s="65">
        <v>2025</v>
      </c>
      <c r="K261" s="33" t="s">
        <v>24</v>
      </c>
      <c r="L261" s="53" t="s">
        <v>23</v>
      </c>
      <c r="M261" s="79"/>
      <c r="N261" s="50">
        <v>212</v>
      </c>
      <c r="O261" s="50">
        <v>152</v>
      </c>
      <c r="P261" s="30"/>
      <c r="Q261" s="61" t="s">
        <v>20</v>
      </c>
    </row>
    <row r="262" spans="1:17" ht="67.5" x14ac:dyDescent="0.25">
      <c r="A262" s="62" t="s">
        <v>13</v>
      </c>
      <c r="B262" s="33">
        <v>48974</v>
      </c>
      <c r="C262" s="33" t="s">
        <v>82</v>
      </c>
      <c r="D262" s="47" t="s">
        <v>82</v>
      </c>
      <c r="E262" s="95">
        <v>4</v>
      </c>
      <c r="F262" s="30" t="s">
        <v>143</v>
      </c>
      <c r="G262" s="33" t="s">
        <v>19</v>
      </c>
      <c r="H262" s="33" t="s">
        <v>36</v>
      </c>
      <c r="I262" s="64">
        <v>6199598.0949999997</v>
      </c>
      <c r="J262" s="65">
        <v>2025</v>
      </c>
      <c r="K262" s="33" t="s">
        <v>25</v>
      </c>
      <c r="L262" s="53" t="s">
        <v>23</v>
      </c>
      <c r="M262" s="79"/>
      <c r="N262" s="50">
        <v>212</v>
      </c>
      <c r="O262" s="50">
        <v>0</v>
      </c>
      <c r="P262" s="30" t="s">
        <v>188</v>
      </c>
      <c r="Q262" s="61" t="s">
        <v>20</v>
      </c>
    </row>
    <row r="263" spans="1:17" ht="40.5" x14ac:dyDescent="0.25">
      <c r="A263" s="62" t="s">
        <v>13</v>
      </c>
      <c r="B263" s="33">
        <v>48974</v>
      </c>
      <c r="C263" s="33" t="s">
        <v>82</v>
      </c>
      <c r="D263" s="47" t="s">
        <v>82</v>
      </c>
      <c r="E263" s="95">
        <v>4</v>
      </c>
      <c r="F263" s="30" t="s">
        <v>143</v>
      </c>
      <c r="G263" s="33" t="s">
        <v>19</v>
      </c>
      <c r="H263" s="33" t="s">
        <v>36</v>
      </c>
      <c r="I263" s="64">
        <v>1239920</v>
      </c>
      <c r="J263" s="65">
        <v>2025</v>
      </c>
      <c r="K263" s="33" t="s">
        <v>26</v>
      </c>
      <c r="L263" s="53" t="s">
        <v>23</v>
      </c>
      <c r="M263" s="79"/>
      <c r="N263" s="50">
        <v>212</v>
      </c>
      <c r="O263" s="50">
        <v>0</v>
      </c>
      <c r="P263" s="30"/>
      <c r="Q263" s="61" t="s">
        <v>20</v>
      </c>
    </row>
    <row r="264" spans="1:17" ht="40.5" x14ac:dyDescent="0.25">
      <c r="A264" s="62" t="s">
        <v>13</v>
      </c>
      <c r="B264" s="33">
        <v>48974</v>
      </c>
      <c r="C264" s="33" t="s">
        <v>82</v>
      </c>
      <c r="D264" s="47" t="s">
        <v>82</v>
      </c>
      <c r="E264" s="95">
        <v>4</v>
      </c>
      <c r="F264" s="30" t="s">
        <v>143</v>
      </c>
      <c r="G264" s="33" t="s">
        <v>19</v>
      </c>
      <c r="H264" s="33" t="s">
        <v>36</v>
      </c>
      <c r="I264" s="64">
        <v>6199598.0949999997</v>
      </c>
      <c r="J264" s="65">
        <v>2026</v>
      </c>
      <c r="K264" s="33" t="s">
        <v>25</v>
      </c>
      <c r="L264" s="53" t="s">
        <v>23</v>
      </c>
      <c r="M264" s="79"/>
      <c r="N264" s="50">
        <v>212</v>
      </c>
      <c r="O264" s="50">
        <v>0</v>
      </c>
      <c r="P264" s="30"/>
      <c r="Q264" s="61" t="s">
        <v>20</v>
      </c>
    </row>
    <row r="265" spans="1:17" ht="40.5" x14ac:dyDescent="0.25">
      <c r="A265" s="62" t="s">
        <v>13</v>
      </c>
      <c r="B265" s="33">
        <v>48974</v>
      </c>
      <c r="C265" s="33" t="s">
        <v>82</v>
      </c>
      <c r="D265" s="47" t="s">
        <v>82</v>
      </c>
      <c r="E265" s="95">
        <v>4</v>
      </c>
      <c r="F265" s="30" t="s">
        <v>143</v>
      </c>
      <c r="G265" s="33" t="s">
        <v>19</v>
      </c>
      <c r="H265" s="33" t="s">
        <v>36</v>
      </c>
      <c r="I265" s="64">
        <v>1239920</v>
      </c>
      <c r="J265" s="65">
        <v>2026</v>
      </c>
      <c r="K265" s="33" t="s">
        <v>26</v>
      </c>
      <c r="L265" s="53" t="s">
        <v>23</v>
      </c>
      <c r="M265" s="80"/>
      <c r="N265" s="50">
        <v>212</v>
      </c>
      <c r="O265" s="50">
        <v>0</v>
      </c>
      <c r="P265" s="30"/>
      <c r="Q265" s="61" t="s">
        <v>20</v>
      </c>
    </row>
    <row r="266" spans="1:17" ht="40.5" x14ac:dyDescent="0.25">
      <c r="A266" s="62" t="s">
        <v>13</v>
      </c>
      <c r="B266" s="33">
        <v>48307</v>
      </c>
      <c r="C266" s="33" t="s">
        <v>82</v>
      </c>
      <c r="D266" s="47" t="s">
        <v>82</v>
      </c>
      <c r="E266" s="95">
        <v>5</v>
      </c>
      <c r="F266" s="30" t="s">
        <v>147</v>
      </c>
      <c r="G266" s="33" t="s">
        <v>19</v>
      </c>
      <c r="H266" s="33" t="s">
        <v>35</v>
      </c>
      <c r="I266" s="64">
        <v>575280</v>
      </c>
      <c r="J266" s="65">
        <v>2025</v>
      </c>
      <c r="K266" s="33" t="s">
        <v>24</v>
      </c>
      <c r="L266" s="53" t="s">
        <v>23</v>
      </c>
      <c r="M266" s="80"/>
      <c r="N266" s="50">
        <v>202</v>
      </c>
      <c r="O266" s="50">
        <v>230</v>
      </c>
      <c r="P266" s="30" t="s">
        <v>189</v>
      </c>
      <c r="Q266" s="61" t="s">
        <v>20</v>
      </c>
    </row>
    <row r="267" spans="1:17" ht="27" x14ac:dyDescent="0.25">
      <c r="A267" s="62" t="s">
        <v>13</v>
      </c>
      <c r="B267" s="33">
        <v>48307</v>
      </c>
      <c r="C267" s="33" t="s">
        <v>82</v>
      </c>
      <c r="D267" s="47" t="s">
        <v>82</v>
      </c>
      <c r="E267" s="95">
        <v>5</v>
      </c>
      <c r="F267" s="30" t="s">
        <v>147</v>
      </c>
      <c r="G267" s="33" t="s">
        <v>19</v>
      </c>
      <c r="H267" s="33" t="s">
        <v>36</v>
      </c>
      <c r="I267" s="64">
        <v>560000</v>
      </c>
      <c r="J267" s="65">
        <v>2026</v>
      </c>
      <c r="K267" s="33" t="s">
        <v>24</v>
      </c>
      <c r="L267" s="53" t="s">
        <v>23</v>
      </c>
      <c r="M267" s="108"/>
      <c r="N267" s="50">
        <v>202</v>
      </c>
      <c r="O267" s="50">
        <v>230</v>
      </c>
      <c r="P267" s="30" t="s">
        <v>190</v>
      </c>
      <c r="Q267" s="61" t="s">
        <v>20</v>
      </c>
    </row>
    <row r="268" spans="1:17" ht="27" x14ac:dyDescent="0.25">
      <c r="A268" s="62" t="s">
        <v>13</v>
      </c>
      <c r="B268" s="33">
        <v>48307</v>
      </c>
      <c r="C268" s="33" t="s">
        <v>82</v>
      </c>
      <c r="D268" s="47" t="s">
        <v>82</v>
      </c>
      <c r="E268" s="95">
        <v>5</v>
      </c>
      <c r="F268" s="30" t="s">
        <v>147</v>
      </c>
      <c r="G268" s="33" t="s">
        <v>19</v>
      </c>
      <c r="H268" s="33" t="s">
        <v>36</v>
      </c>
      <c r="I268" s="64">
        <v>2636000</v>
      </c>
      <c r="J268" s="65">
        <v>2027</v>
      </c>
      <c r="K268" s="33" t="s">
        <v>24</v>
      </c>
      <c r="L268" s="53" t="s">
        <v>23</v>
      </c>
      <c r="M268" s="54"/>
      <c r="N268" s="50">
        <v>202</v>
      </c>
      <c r="O268" s="50">
        <v>230</v>
      </c>
      <c r="P268" s="30" t="s">
        <v>190</v>
      </c>
      <c r="Q268" s="61" t="s">
        <v>20</v>
      </c>
    </row>
    <row r="269" spans="1:17" ht="27" x14ac:dyDescent="0.25">
      <c r="A269" s="62" t="s">
        <v>13</v>
      </c>
      <c r="B269" s="33">
        <v>48307</v>
      </c>
      <c r="C269" s="33" t="s">
        <v>82</v>
      </c>
      <c r="D269" s="47" t="s">
        <v>82</v>
      </c>
      <c r="E269" s="95">
        <v>5</v>
      </c>
      <c r="F269" s="30" t="s">
        <v>147</v>
      </c>
      <c r="G269" s="33" t="s">
        <v>19</v>
      </c>
      <c r="H269" s="33" t="s">
        <v>36</v>
      </c>
      <c r="I269" s="64">
        <v>3723720</v>
      </c>
      <c r="J269" s="65">
        <v>2028</v>
      </c>
      <c r="K269" s="33" t="s">
        <v>24</v>
      </c>
      <c r="L269" s="53" t="s">
        <v>23</v>
      </c>
      <c r="M269" s="54"/>
      <c r="N269" s="50">
        <v>202</v>
      </c>
      <c r="O269" s="50">
        <v>230</v>
      </c>
      <c r="P269" s="30" t="s">
        <v>190</v>
      </c>
      <c r="Q269" s="61" t="s">
        <v>20</v>
      </c>
    </row>
    <row r="270" spans="1:17" x14ac:dyDescent="0.25">
      <c r="A270" s="62" t="s">
        <v>13</v>
      </c>
      <c r="B270" s="33">
        <v>48960</v>
      </c>
      <c r="C270" s="33" t="s">
        <v>82</v>
      </c>
      <c r="D270" s="47" t="s">
        <v>82</v>
      </c>
      <c r="E270" s="95">
        <v>6</v>
      </c>
      <c r="F270" s="30" t="s">
        <v>191</v>
      </c>
      <c r="G270" s="33" t="s">
        <v>19</v>
      </c>
      <c r="H270" s="33" t="s">
        <v>35</v>
      </c>
      <c r="I270" s="64">
        <v>60000</v>
      </c>
      <c r="J270" s="65">
        <v>2024</v>
      </c>
      <c r="K270" s="33" t="s">
        <v>24</v>
      </c>
      <c r="L270" s="53" t="s">
        <v>23</v>
      </c>
      <c r="M270" s="78"/>
      <c r="N270" s="50">
        <v>197</v>
      </c>
      <c r="O270" s="50">
        <v>218</v>
      </c>
      <c r="P270" s="30" t="s">
        <v>192</v>
      </c>
      <c r="Q270" s="61" t="s">
        <v>20</v>
      </c>
    </row>
    <row r="271" spans="1:17" x14ac:dyDescent="0.25">
      <c r="A271" s="62" t="s">
        <v>13</v>
      </c>
      <c r="B271" s="33">
        <v>48960</v>
      </c>
      <c r="C271" s="33" t="s">
        <v>82</v>
      </c>
      <c r="D271" s="47" t="s">
        <v>82</v>
      </c>
      <c r="E271" s="95">
        <v>6</v>
      </c>
      <c r="F271" s="30" t="s">
        <v>191</v>
      </c>
      <c r="G271" s="33" t="s">
        <v>19</v>
      </c>
      <c r="H271" s="33" t="s">
        <v>36</v>
      </c>
      <c r="I271" s="64">
        <v>1100000</v>
      </c>
      <c r="J271" s="65">
        <v>2025</v>
      </c>
      <c r="K271" s="33" t="s">
        <v>24</v>
      </c>
      <c r="L271" s="53" t="s">
        <v>23</v>
      </c>
      <c r="M271" s="78"/>
      <c r="N271" s="50">
        <v>197</v>
      </c>
      <c r="O271" s="50">
        <v>218</v>
      </c>
      <c r="P271" s="30" t="s">
        <v>192</v>
      </c>
      <c r="Q271" s="61" t="s">
        <v>20</v>
      </c>
    </row>
    <row r="272" spans="1:17" x14ac:dyDescent="0.25">
      <c r="A272" s="62" t="s">
        <v>13</v>
      </c>
      <c r="B272" s="33">
        <v>48956</v>
      </c>
      <c r="C272" s="33" t="s">
        <v>82</v>
      </c>
      <c r="D272" s="47" t="s">
        <v>82</v>
      </c>
      <c r="E272" s="95">
        <v>7</v>
      </c>
      <c r="F272" s="30" t="s">
        <v>193</v>
      </c>
      <c r="G272" s="33" t="s">
        <v>19</v>
      </c>
      <c r="H272" s="33" t="s">
        <v>37</v>
      </c>
      <c r="I272" s="64">
        <v>1200000</v>
      </c>
      <c r="J272" s="65">
        <v>2026</v>
      </c>
      <c r="K272" s="33" t="s">
        <v>24</v>
      </c>
      <c r="L272" s="53" t="s">
        <v>23</v>
      </c>
      <c r="M272" s="54"/>
      <c r="N272" s="50">
        <v>197</v>
      </c>
      <c r="O272" s="50">
        <v>162</v>
      </c>
      <c r="P272" s="30" t="s">
        <v>192</v>
      </c>
      <c r="Q272" s="61" t="s">
        <v>20</v>
      </c>
    </row>
    <row r="273" spans="1:17" x14ac:dyDescent="0.25">
      <c r="A273" s="62" t="s">
        <v>13</v>
      </c>
      <c r="B273" s="33">
        <v>48958</v>
      </c>
      <c r="C273" s="33" t="s">
        <v>82</v>
      </c>
      <c r="D273" s="47" t="s">
        <v>82</v>
      </c>
      <c r="E273" s="95">
        <v>8</v>
      </c>
      <c r="F273" s="30" t="s">
        <v>194</v>
      </c>
      <c r="G273" s="33" t="s">
        <v>19</v>
      </c>
      <c r="H273" s="33" t="s">
        <v>37</v>
      </c>
      <c r="I273" s="64">
        <v>1550000</v>
      </c>
      <c r="J273" s="65">
        <v>2027</v>
      </c>
      <c r="K273" s="33" t="s">
        <v>24</v>
      </c>
      <c r="L273" s="53" t="s">
        <v>23</v>
      </c>
      <c r="M273" s="54"/>
      <c r="N273" s="50">
        <v>197</v>
      </c>
      <c r="O273" s="50">
        <v>126</v>
      </c>
      <c r="P273" s="30" t="s">
        <v>192</v>
      </c>
      <c r="Q273" s="61" t="s">
        <v>20</v>
      </c>
    </row>
    <row r="274" spans="1:17" x14ac:dyDescent="0.25">
      <c r="A274" s="62" t="s">
        <v>13</v>
      </c>
      <c r="B274" s="33">
        <v>48726</v>
      </c>
      <c r="C274" s="33" t="s">
        <v>82</v>
      </c>
      <c r="D274" s="47" t="s">
        <v>82</v>
      </c>
      <c r="E274" s="95">
        <v>9</v>
      </c>
      <c r="F274" s="30" t="s">
        <v>149</v>
      </c>
      <c r="G274" s="33" t="s">
        <v>19</v>
      </c>
      <c r="H274" s="33" t="s">
        <v>36</v>
      </c>
      <c r="I274" s="64">
        <v>1200000</v>
      </c>
      <c r="J274" s="65">
        <v>2025</v>
      </c>
      <c r="K274" s="33" t="s">
        <v>24</v>
      </c>
      <c r="L274" s="53" t="s">
        <v>23</v>
      </c>
      <c r="M274" s="54"/>
      <c r="N274" s="50">
        <v>197</v>
      </c>
      <c r="O274" s="50">
        <v>94</v>
      </c>
      <c r="P274" s="30" t="s">
        <v>192</v>
      </c>
      <c r="Q274" s="61" t="s">
        <v>20</v>
      </c>
    </row>
    <row r="275" spans="1:17" x14ac:dyDescent="0.25">
      <c r="A275" s="62" t="s">
        <v>13</v>
      </c>
      <c r="B275" s="33">
        <v>48957</v>
      </c>
      <c r="C275" s="33" t="s">
        <v>82</v>
      </c>
      <c r="D275" s="47" t="s">
        <v>82</v>
      </c>
      <c r="E275" s="95">
        <v>9</v>
      </c>
      <c r="F275" s="30" t="s">
        <v>195</v>
      </c>
      <c r="G275" s="33" t="s">
        <v>19</v>
      </c>
      <c r="H275" s="33" t="s">
        <v>37</v>
      </c>
      <c r="I275" s="64">
        <v>1200000</v>
      </c>
      <c r="J275" s="65">
        <v>2026</v>
      </c>
      <c r="K275" s="33" t="s">
        <v>24</v>
      </c>
      <c r="L275" s="53" t="s">
        <v>23</v>
      </c>
      <c r="M275" s="54"/>
      <c r="N275" s="50">
        <v>197</v>
      </c>
      <c r="O275" s="50">
        <v>94</v>
      </c>
      <c r="P275" s="30" t="s">
        <v>192</v>
      </c>
      <c r="Q275" s="61" t="s">
        <v>20</v>
      </c>
    </row>
    <row r="276" spans="1:17" ht="27" x14ac:dyDescent="0.25">
      <c r="A276" s="62" t="s">
        <v>13</v>
      </c>
      <c r="B276" s="33">
        <v>49574</v>
      </c>
      <c r="C276" s="33" t="s">
        <v>82</v>
      </c>
      <c r="D276" s="47" t="s">
        <v>82</v>
      </c>
      <c r="E276" s="95">
        <v>10</v>
      </c>
      <c r="F276" s="30" t="s">
        <v>196</v>
      </c>
      <c r="G276" s="33" t="s">
        <v>19</v>
      </c>
      <c r="H276" s="33" t="s">
        <v>35</v>
      </c>
      <c r="I276" s="64">
        <v>100000</v>
      </c>
      <c r="J276" s="65">
        <v>2024</v>
      </c>
      <c r="K276" s="33" t="s">
        <v>24</v>
      </c>
      <c r="L276" s="53" t="s">
        <v>23</v>
      </c>
      <c r="M276" s="78"/>
      <c r="N276" s="50">
        <v>197</v>
      </c>
      <c r="O276" s="50">
        <v>78</v>
      </c>
      <c r="P276" s="30" t="s">
        <v>197</v>
      </c>
      <c r="Q276" s="61" t="s">
        <v>20</v>
      </c>
    </row>
    <row r="277" spans="1:17" ht="27" x14ac:dyDescent="0.25">
      <c r="A277" s="62" t="s">
        <v>13</v>
      </c>
      <c r="B277" s="33">
        <v>49574</v>
      </c>
      <c r="C277" s="33" t="s">
        <v>82</v>
      </c>
      <c r="D277" s="47" t="s">
        <v>82</v>
      </c>
      <c r="E277" s="95">
        <v>10</v>
      </c>
      <c r="F277" s="30" t="s">
        <v>196</v>
      </c>
      <c r="G277" s="33" t="s">
        <v>19</v>
      </c>
      <c r="H277" s="33" t="s">
        <v>36</v>
      </c>
      <c r="I277" s="64">
        <v>3000000</v>
      </c>
      <c r="J277" s="65">
        <v>2025</v>
      </c>
      <c r="K277" s="33" t="s">
        <v>24</v>
      </c>
      <c r="L277" s="53" t="s">
        <v>23</v>
      </c>
      <c r="M277" s="54"/>
      <c r="N277" s="50">
        <v>197</v>
      </c>
      <c r="O277" s="50">
        <v>78</v>
      </c>
      <c r="P277" s="30" t="s">
        <v>197</v>
      </c>
      <c r="Q277" s="61" t="s">
        <v>20</v>
      </c>
    </row>
    <row r="278" spans="1:17" x14ac:dyDescent="0.25">
      <c r="A278" s="62" t="s">
        <v>13</v>
      </c>
      <c r="B278" s="33">
        <v>48968</v>
      </c>
      <c r="C278" s="33" t="s">
        <v>82</v>
      </c>
      <c r="D278" s="47" t="s">
        <v>82</v>
      </c>
      <c r="E278" s="95">
        <v>10</v>
      </c>
      <c r="F278" s="30" t="s">
        <v>148</v>
      </c>
      <c r="G278" s="33" t="s">
        <v>19</v>
      </c>
      <c r="H278" s="33" t="s">
        <v>37</v>
      </c>
      <c r="I278" s="64">
        <v>1150000</v>
      </c>
      <c r="J278" s="65">
        <v>2025</v>
      </c>
      <c r="K278" s="33" t="s">
        <v>24</v>
      </c>
      <c r="L278" s="53" t="s">
        <v>23</v>
      </c>
      <c r="M278" s="54"/>
      <c r="N278" s="50">
        <v>197</v>
      </c>
      <c r="O278" s="50">
        <v>78</v>
      </c>
      <c r="P278" s="30" t="s">
        <v>192</v>
      </c>
      <c r="Q278" s="61" t="s">
        <v>20</v>
      </c>
    </row>
    <row r="279" spans="1:17" ht="27" x14ac:dyDescent="0.25">
      <c r="A279" s="62" t="s">
        <v>13</v>
      </c>
      <c r="B279" s="33">
        <v>48963</v>
      </c>
      <c r="C279" s="33" t="s">
        <v>82</v>
      </c>
      <c r="D279" s="47" t="s">
        <v>82</v>
      </c>
      <c r="E279" s="95">
        <v>11</v>
      </c>
      <c r="F279" s="30" t="s">
        <v>198</v>
      </c>
      <c r="G279" s="33" t="s">
        <v>19</v>
      </c>
      <c r="H279" s="33" t="s">
        <v>35</v>
      </c>
      <c r="I279" s="64">
        <v>500000</v>
      </c>
      <c r="J279" s="65">
        <v>2025</v>
      </c>
      <c r="K279" s="33" t="s">
        <v>24</v>
      </c>
      <c r="L279" s="53" t="s">
        <v>23</v>
      </c>
      <c r="M279" s="54"/>
      <c r="N279" s="50">
        <v>183</v>
      </c>
      <c r="O279" s="50">
        <v>218</v>
      </c>
      <c r="P279" s="30" t="s">
        <v>199</v>
      </c>
      <c r="Q279" s="61" t="s">
        <v>20</v>
      </c>
    </row>
    <row r="280" spans="1:17" ht="27" x14ac:dyDescent="0.25">
      <c r="A280" s="62" t="s">
        <v>13</v>
      </c>
      <c r="B280" s="33">
        <v>48963</v>
      </c>
      <c r="C280" s="33" t="s">
        <v>82</v>
      </c>
      <c r="D280" s="47" t="s">
        <v>82</v>
      </c>
      <c r="E280" s="95">
        <v>11</v>
      </c>
      <c r="F280" s="30" t="s">
        <v>198</v>
      </c>
      <c r="G280" s="33" t="s">
        <v>19</v>
      </c>
      <c r="H280" s="33" t="s">
        <v>36</v>
      </c>
      <c r="I280" s="64">
        <v>3950000</v>
      </c>
      <c r="J280" s="65">
        <v>2026</v>
      </c>
      <c r="K280" s="33" t="s">
        <v>24</v>
      </c>
      <c r="L280" s="53" t="s">
        <v>23</v>
      </c>
      <c r="M280" s="54"/>
      <c r="N280" s="50">
        <v>183</v>
      </c>
      <c r="O280" s="50">
        <v>218</v>
      </c>
      <c r="P280" s="30" t="s">
        <v>199</v>
      </c>
      <c r="Q280" s="61" t="s">
        <v>20</v>
      </c>
    </row>
    <row r="281" spans="1:17" ht="27" x14ac:dyDescent="0.25">
      <c r="A281" s="62" t="s">
        <v>13</v>
      </c>
      <c r="B281" s="33">
        <v>48963</v>
      </c>
      <c r="C281" s="33" t="s">
        <v>82</v>
      </c>
      <c r="D281" s="47" t="s">
        <v>82</v>
      </c>
      <c r="E281" s="95">
        <v>11</v>
      </c>
      <c r="F281" s="30" t="s">
        <v>198</v>
      </c>
      <c r="G281" s="33" t="s">
        <v>19</v>
      </c>
      <c r="H281" s="33" t="s">
        <v>36</v>
      </c>
      <c r="I281" s="64">
        <v>3950000</v>
      </c>
      <c r="J281" s="65">
        <v>2027</v>
      </c>
      <c r="K281" s="33" t="s">
        <v>24</v>
      </c>
      <c r="L281" s="53" t="s">
        <v>23</v>
      </c>
      <c r="M281" s="54"/>
      <c r="N281" s="50">
        <v>183</v>
      </c>
      <c r="O281" s="50">
        <v>218</v>
      </c>
      <c r="P281" s="30" t="s">
        <v>199</v>
      </c>
      <c r="Q281" s="61" t="s">
        <v>20</v>
      </c>
    </row>
    <row r="282" spans="1:17" ht="27" x14ac:dyDescent="0.25">
      <c r="A282" s="62" t="s">
        <v>13</v>
      </c>
      <c r="B282" s="33">
        <v>48963</v>
      </c>
      <c r="C282" s="33" t="s">
        <v>82</v>
      </c>
      <c r="D282" s="47" t="s">
        <v>82</v>
      </c>
      <c r="E282" s="95">
        <v>11</v>
      </c>
      <c r="F282" s="30" t="s">
        <v>198</v>
      </c>
      <c r="G282" s="33" t="s">
        <v>19</v>
      </c>
      <c r="H282" s="33" t="s">
        <v>36</v>
      </c>
      <c r="I282" s="64">
        <v>3950000</v>
      </c>
      <c r="J282" s="65">
        <v>2028</v>
      </c>
      <c r="K282" s="33" t="s">
        <v>24</v>
      </c>
      <c r="L282" s="53" t="s">
        <v>23</v>
      </c>
      <c r="M282" s="54"/>
      <c r="N282" s="50">
        <v>183</v>
      </c>
      <c r="O282" s="50">
        <v>218</v>
      </c>
      <c r="P282" s="30" t="s">
        <v>199</v>
      </c>
      <c r="Q282" s="61" t="s">
        <v>20</v>
      </c>
    </row>
    <row r="283" spans="1:17" ht="27" x14ac:dyDescent="0.25">
      <c r="A283" s="62" t="s">
        <v>13</v>
      </c>
      <c r="B283" s="33">
        <v>48963</v>
      </c>
      <c r="C283" s="33" t="s">
        <v>82</v>
      </c>
      <c r="D283" s="47" t="s">
        <v>82</v>
      </c>
      <c r="E283" s="95">
        <v>11</v>
      </c>
      <c r="F283" s="30" t="s">
        <v>198</v>
      </c>
      <c r="G283" s="33" t="s">
        <v>19</v>
      </c>
      <c r="H283" s="33" t="s">
        <v>36</v>
      </c>
      <c r="I283" s="64">
        <v>3950000</v>
      </c>
      <c r="J283" s="65">
        <v>2029</v>
      </c>
      <c r="K283" s="33" t="s">
        <v>24</v>
      </c>
      <c r="L283" s="53" t="s">
        <v>23</v>
      </c>
      <c r="M283" s="54"/>
      <c r="N283" s="50">
        <v>183</v>
      </c>
      <c r="O283" s="50">
        <v>218</v>
      </c>
      <c r="P283" s="30" t="s">
        <v>199</v>
      </c>
      <c r="Q283" s="61" t="s">
        <v>20</v>
      </c>
    </row>
    <row r="284" spans="1:17" ht="81" x14ac:dyDescent="0.25">
      <c r="A284" s="62" t="s">
        <v>13</v>
      </c>
      <c r="B284" s="33">
        <v>48970</v>
      </c>
      <c r="C284" s="33" t="s">
        <v>82</v>
      </c>
      <c r="D284" s="47" t="s">
        <v>82</v>
      </c>
      <c r="E284" s="95">
        <v>12</v>
      </c>
      <c r="F284" s="30" t="s">
        <v>151</v>
      </c>
      <c r="G284" s="33" t="s">
        <v>19</v>
      </c>
      <c r="H284" s="33" t="s">
        <v>36</v>
      </c>
      <c r="I284" s="64">
        <v>2713076.01</v>
      </c>
      <c r="J284" s="65">
        <v>2025</v>
      </c>
      <c r="K284" s="33" t="s">
        <v>171</v>
      </c>
      <c r="L284" s="53" t="s">
        <v>23</v>
      </c>
      <c r="M284" s="54"/>
      <c r="N284" s="50">
        <v>183</v>
      </c>
      <c r="O284" s="50">
        <v>136</v>
      </c>
      <c r="P284" s="30" t="s">
        <v>200</v>
      </c>
      <c r="Q284" s="61" t="s">
        <v>20</v>
      </c>
    </row>
    <row r="285" spans="1:17" ht="27" x14ac:dyDescent="0.25">
      <c r="A285" s="62" t="s">
        <v>13</v>
      </c>
      <c r="B285" s="33">
        <v>48971</v>
      </c>
      <c r="C285" s="33" t="s">
        <v>82</v>
      </c>
      <c r="D285" s="47" t="s">
        <v>82</v>
      </c>
      <c r="E285" s="95">
        <v>12</v>
      </c>
      <c r="F285" s="30" t="s">
        <v>151</v>
      </c>
      <c r="G285" s="33" t="s">
        <v>19</v>
      </c>
      <c r="H285" s="33" t="s">
        <v>36</v>
      </c>
      <c r="I285" s="64">
        <v>2713076.01</v>
      </c>
      <c r="J285" s="65">
        <v>2026</v>
      </c>
      <c r="K285" s="33" t="s">
        <v>171</v>
      </c>
      <c r="L285" s="53" t="s">
        <v>23</v>
      </c>
      <c r="M285" s="54"/>
      <c r="N285" s="50">
        <v>183</v>
      </c>
      <c r="O285" s="50">
        <v>136</v>
      </c>
      <c r="P285" s="30"/>
      <c r="Q285" s="61" t="s">
        <v>20</v>
      </c>
    </row>
    <row r="286" spans="1:17" x14ac:dyDescent="0.25">
      <c r="A286" s="62" t="s">
        <v>13</v>
      </c>
      <c r="B286" s="33"/>
      <c r="C286" s="33" t="s">
        <v>82</v>
      </c>
      <c r="D286" s="47" t="s">
        <v>82</v>
      </c>
      <c r="E286" s="95"/>
      <c r="F286" s="30" t="s">
        <v>201</v>
      </c>
      <c r="G286" s="33" t="s">
        <v>19</v>
      </c>
      <c r="H286" s="33" t="s">
        <v>36</v>
      </c>
      <c r="I286" s="64">
        <v>1000000</v>
      </c>
      <c r="J286" s="65">
        <v>2024</v>
      </c>
      <c r="K286" s="33" t="s">
        <v>24</v>
      </c>
      <c r="L286" s="53" t="s">
        <v>23</v>
      </c>
      <c r="M286" s="54"/>
      <c r="N286" s="50"/>
      <c r="O286" s="50"/>
      <c r="P286" s="30" t="s">
        <v>152</v>
      </c>
      <c r="Q286" s="61" t="s">
        <v>20</v>
      </c>
    </row>
    <row r="287" spans="1:17" x14ac:dyDescent="0.25">
      <c r="A287" s="62" t="s">
        <v>13</v>
      </c>
      <c r="B287" s="33"/>
      <c r="C287" s="33" t="s">
        <v>82</v>
      </c>
      <c r="D287" s="47" t="s">
        <v>82</v>
      </c>
      <c r="E287" s="95"/>
      <c r="F287" s="30" t="s">
        <v>201</v>
      </c>
      <c r="G287" s="33" t="s">
        <v>19</v>
      </c>
      <c r="H287" s="33" t="s">
        <v>36</v>
      </c>
      <c r="I287" s="64">
        <v>1000000</v>
      </c>
      <c r="J287" s="65">
        <v>2025</v>
      </c>
      <c r="K287" s="33" t="s">
        <v>24</v>
      </c>
      <c r="L287" s="53" t="s">
        <v>23</v>
      </c>
      <c r="M287" s="54"/>
      <c r="N287" s="50"/>
      <c r="O287" s="50"/>
      <c r="P287" s="30" t="s">
        <v>152</v>
      </c>
      <c r="Q287" s="61" t="s">
        <v>20</v>
      </c>
    </row>
    <row r="288" spans="1:17" x14ac:dyDescent="0.25">
      <c r="A288" s="62" t="s">
        <v>13</v>
      </c>
      <c r="B288" s="33"/>
      <c r="C288" s="33" t="s">
        <v>82</v>
      </c>
      <c r="D288" s="47" t="s">
        <v>82</v>
      </c>
      <c r="E288" s="95"/>
      <c r="F288" s="30" t="s">
        <v>201</v>
      </c>
      <c r="G288" s="33" t="s">
        <v>19</v>
      </c>
      <c r="H288" s="33" t="s">
        <v>36</v>
      </c>
      <c r="I288" s="64">
        <v>1000000</v>
      </c>
      <c r="J288" s="65">
        <v>2026</v>
      </c>
      <c r="K288" s="33" t="s">
        <v>24</v>
      </c>
      <c r="L288" s="53" t="s">
        <v>23</v>
      </c>
      <c r="M288" s="54"/>
      <c r="N288" s="50"/>
      <c r="O288" s="50"/>
      <c r="P288" s="30" t="s">
        <v>152</v>
      </c>
      <c r="Q288" s="61" t="s">
        <v>20</v>
      </c>
    </row>
    <row r="289" spans="1:17" x14ac:dyDescent="0.25">
      <c r="A289" s="62" t="s">
        <v>13</v>
      </c>
      <c r="B289" s="33"/>
      <c r="C289" s="33" t="s">
        <v>82</v>
      </c>
      <c r="D289" s="47" t="s">
        <v>82</v>
      </c>
      <c r="E289" s="95"/>
      <c r="F289" s="30" t="s">
        <v>201</v>
      </c>
      <c r="G289" s="33" t="s">
        <v>19</v>
      </c>
      <c r="H289" s="33" t="s">
        <v>36</v>
      </c>
      <c r="I289" s="64">
        <v>1000000</v>
      </c>
      <c r="J289" s="65">
        <v>2027</v>
      </c>
      <c r="K289" s="33" t="s">
        <v>24</v>
      </c>
      <c r="L289" s="53" t="s">
        <v>23</v>
      </c>
      <c r="M289" s="54"/>
      <c r="N289" s="50"/>
      <c r="O289" s="50"/>
      <c r="P289" s="30" t="s">
        <v>152</v>
      </c>
      <c r="Q289" s="61" t="s">
        <v>20</v>
      </c>
    </row>
    <row r="290" spans="1:17" x14ac:dyDescent="0.25">
      <c r="A290" s="62" t="s">
        <v>13</v>
      </c>
      <c r="B290" s="33"/>
      <c r="C290" s="33" t="s">
        <v>82</v>
      </c>
      <c r="D290" s="47" t="s">
        <v>82</v>
      </c>
      <c r="E290" s="95"/>
      <c r="F290" s="30" t="s">
        <v>201</v>
      </c>
      <c r="G290" s="33" t="s">
        <v>19</v>
      </c>
      <c r="H290" s="33" t="s">
        <v>36</v>
      </c>
      <c r="I290" s="74">
        <v>2942985</v>
      </c>
      <c r="J290" s="65">
        <v>2028</v>
      </c>
      <c r="K290" s="33" t="s">
        <v>24</v>
      </c>
      <c r="L290" s="53" t="s">
        <v>23</v>
      </c>
      <c r="M290" s="54"/>
      <c r="N290" s="50"/>
      <c r="O290" s="50"/>
      <c r="P290" s="30" t="s">
        <v>152</v>
      </c>
      <c r="Q290" s="61" t="s">
        <v>20</v>
      </c>
    </row>
    <row r="291" spans="1:17" x14ac:dyDescent="0.25">
      <c r="A291" s="62" t="s">
        <v>13</v>
      </c>
      <c r="B291" s="33"/>
      <c r="C291" s="33" t="s">
        <v>82</v>
      </c>
      <c r="D291" s="47" t="s">
        <v>82</v>
      </c>
      <c r="E291" s="95"/>
      <c r="F291" s="30" t="s">
        <v>201</v>
      </c>
      <c r="G291" s="33" t="s">
        <v>19</v>
      </c>
      <c r="H291" s="48" t="s">
        <v>36</v>
      </c>
      <c r="I291" s="74">
        <v>6462499</v>
      </c>
      <c r="J291" s="65">
        <v>2029</v>
      </c>
      <c r="K291" s="33" t="s">
        <v>24</v>
      </c>
      <c r="L291" s="53" t="s">
        <v>23</v>
      </c>
      <c r="M291" s="54"/>
      <c r="N291" s="50"/>
      <c r="O291" s="50"/>
      <c r="P291" s="30" t="s">
        <v>152</v>
      </c>
      <c r="Q291" s="61" t="s">
        <v>20</v>
      </c>
    </row>
    <row r="292" spans="1:17" x14ac:dyDescent="0.25">
      <c r="A292" s="62" t="s">
        <v>13</v>
      </c>
      <c r="B292" s="33"/>
      <c r="C292" s="33" t="s">
        <v>82</v>
      </c>
      <c r="D292" s="47" t="s">
        <v>82</v>
      </c>
      <c r="E292" s="95">
        <v>1</v>
      </c>
      <c r="F292" s="30" t="s">
        <v>84</v>
      </c>
      <c r="G292" s="33" t="s">
        <v>18</v>
      </c>
      <c r="H292" s="48" t="s">
        <v>37</v>
      </c>
      <c r="I292" s="64">
        <v>1000000</v>
      </c>
      <c r="J292" s="65">
        <v>2025</v>
      </c>
      <c r="K292" s="33" t="s">
        <v>24</v>
      </c>
      <c r="L292" s="53" t="s">
        <v>23</v>
      </c>
      <c r="M292" s="54"/>
      <c r="N292" s="50">
        <v>117</v>
      </c>
      <c r="O292" s="50">
        <v>12</v>
      </c>
      <c r="P292" s="30"/>
      <c r="Q292" s="61"/>
    </row>
    <row r="293" spans="1:17" x14ac:dyDescent="0.25">
      <c r="A293" s="62" t="s">
        <v>13</v>
      </c>
      <c r="B293" s="33"/>
      <c r="C293" s="33" t="s">
        <v>82</v>
      </c>
      <c r="D293" s="47" t="s">
        <v>82</v>
      </c>
      <c r="E293" s="95">
        <v>1</v>
      </c>
      <c r="F293" s="30" t="s">
        <v>85</v>
      </c>
      <c r="G293" s="33" t="s">
        <v>18</v>
      </c>
      <c r="H293" s="48" t="s">
        <v>37</v>
      </c>
      <c r="I293" s="64">
        <v>120000</v>
      </c>
      <c r="J293" s="65">
        <v>2025</v>
      </c>
      <c r="K293" s="33" t="s">
        <v>24</v>
      </c>
      <c r="L293" s="53" t="s">
        <v>23</v>
      </c>
      <c r="M293" s="54"/>
      <c r="N293" s="50">
        <v>117</v>
      </c>
      <c r="O293" s="50">
        <v>12</v>
      </c>
      <c r="P293" s="30"/>
      <c r="Q293" s="61"/>
    </row>
    <row r="294" spans="1:17" ht="27" x14ac:dyDescent="0.25">
      <c r="A294" s="62" t="s">
        <v>13</v>
      </c>
      <c r="B294" s="33"/>
      <c r="C294" s="33" t="s">
        <v>82</v>
      </c>
      <c r="D294" s="47" t="s">
        <v>82</v>
      </c>
      <c r="E294" s="95">
        <v>2</v>
      </c>
      <c r="F294" s="30" t="s">
        <v>202</v>
      </c>
      <c r="G294" s="33" t="s">
        <v>18</v>
      </c>
      <c r="H294" s="48" t="s">
        <v>37</v>
      </c>
      <c r="I294" s="64">
        <v>200000</v>
      </c>
      <c r="J294" s="65">
        <v>2025</v>
      </c>
      <c r="K294" s="33" t="s">
        <v>24</v>
      </c>
      <c r="L294" s="53" t="s">
        <v>23</v>
      </c>
      <c r="M294" s="54"/>
      <c r="N294" s="50">
        <v>117</v>
      </c>
      <c r="O294" s="50">
        <v>6</v>
      </c>
      <c r="P294" s="30"/>
      <c r="Q294" s="61"/>
    </row>
    <row r="295" spans="1:17" ht="27" x14ac:dyDescent="0.25">
      <c r="A295" s="62" t="s">
        <v>13</v>
      </c>
      <c r="B295" s="33"/>
      <c r="C295" s="33" t="s">
        <v>82</v>
      </c>
      <c r="D295" s="47" t="s">
        <v>82</v>
      </c>
      <c r="E295" s="95">
        <v>2</v>
      </c>
      <c r="F295" s="30" t="s">
        <v>88</v>
      </c>
      <c r="G295" s="33" t="s">
        <v>18</v>
      </c>
      <c r="H295" s="48" t="s">
        <v>37</v>
      </c>
      <c r="I295" s="64">
        <v>600000</v>
      </c>
      <c r="J295" s="65">
        <v>2025</v>
      </c>
      <c r="K295" s="33" t="s">
        <v>24</v>
      </c>
      <c r="L295" s="53" t="s">
        <v>23</v>
      </c>
      <c r="M295" s="54"/>
      <c r="N295" s="50">
        <v>117</v>
      </c>
      <c r="O295" s="50">
        <v>6</v>
      </c>
      <c r="P295" s="30" t="s">
        <v>153</v>
      </c>
      <c r="Q295" s="61"/>
    </row>
    <row r="296" spans="1:17" ht="27" x14ac:dyDescent="0.25">
      <c r="A296" s="62" t="s">
        <v>13</v>
      </c>
      <c r="B296" s="33"/>
      <c r="C296" s="33" t="s">
        <v>82</v>
      </c>
      <c r="D296" s="47" t="s">
        <v>82</v>
      </c>
      <c r="E296" s="95">
        <v>2</v>
      </c>
      <c r="F296" s="30" t="s">
        <v>88</v>
      </c>
      <c r="G296" s="33" t="s">
        <v>18</v>
      </c>
      <c r="H296" s="48" t="s">
        <v>37</v>
      </c>
      <c r="I296" s="64">
        <v>600000</v>
      </c>
      <c r="J296" s="65">
        <v>2026</v>
      </c>
      <c r="K296" s="33" t="s">
        <v>24</v>
      </c>
      <c r="L296" s="53" t="s">
        <v>23</v>
      </c>
      <c r="M296" s="54"/>
      <c r="N296" s="50">
        <v>117</v>
      </c>
      <c r="O296" s="50">
        <v>6</v>
      </c>
      <c r="P296" s="30" t="s">
        <v>153</v>
      </c>
      <c r="Q296" s="61"/>
    </row>
    <row r="297" spans="1:17" ht="27" x14ac:dyDescent="0.25">
      <c r="A297" s="62" t="s">
        <v>13</v>
      </c>
      <c r="B297" s="33"/>
      <c r="C297" s="33" t="s">
        <v>82</v>
      </c>
      <c r="D297" s="47" t="s">
        <v>82</v>
      </c>
      <c r="E297" s="95">
        <v>2</v>
      </c>
      <c r="F297" s="30" t="s">
        <v>88</v>
      </c>
      <c r="G297" s="33" t="s">
        <v>18</v>
      </c>
      <c r="H297" s="48" t="s">
        <v>37</v>
      </c>
      <c r="I297" s="64">
        <v>600000</v>
      </c>
      <c r="J297" s="65">
        <v>2027</v>
      </c>
      <c r="K297" s="33" t="s">
        <v>24</v>
      </c>
      <c r="L297" s="53" t="s">
        <v>23</v>
      </c>
      <c r="M297" s="54"/>
      <c r="N297" s="50">
        <v>117</v>
      </c>
      <c r="O297" s="50">
        <v>6</v>
      </c>
      <c r="P297" s="30" t="s">
        <v>153</v>
      </c>
      <c r="Q297" s="61"/>
    </row>
    <row r="298" spans="1:17" x14ac:dyDescent="0.25">
      <c r="A298" s="62" t="s">
        <v>13</v>
      </c>
      <c r="B298" s="33"/>
      <c r="C298" s="33" t="s">
        <v>82</v>
      </c>
      <c r="D298" s="47" t="s">
        <v>82</v>
      </c>
      <c r="E298" s="95">
        <v>3</v>
      </c>
      <c r="F298" s="30" t="s">
        <v>203</v>
      </c>
      <c r="G298" s="33" t="s">
        <v>18</v>
      </c>
      <c r="H298" s="48" t="s">
        <v>37</v>
      </c>
      <c r="I298" s="64">
        <v>1500000</v>
      </c>
      <c r="J298" s="65">
        <v>2025</v>
      </c>
      <c r="K298" s="33" t="s">
        <v>24</v>
      </c>
      <c r="L298" s="53" t="s">
        <v>23</v>
      </c>
      <c r="M298" s="54"/>
      <c r="N298" s="50">
        <v>112</v>
      </c>
      <c r="O298" s="50">
        <v>6</v>
      </c>
      <c r="P298" s="30"/>
      <c r="Q298" s="61"/>
    </row>
    <row r="299" spans="1:17" ht="54" x14ac:dyDescent="0.25">
      <c r="A299" s="62" t="s">
        <v>13</v>
      </c>
      <c r="B299" s="33"/>
      <c r="C299" s="33" t="s">
        <v>82</v>
      </c>
      <c r="D299" s="47" t="s">
        <v>82</v>
      </c>
      <c r="E299" s="95">
        <v>3</v>
      </c>
      <c r="F299" s="30" t="s">
        <v>204</v>
      </c>
      <c r="G299" s="33" t="s">
        <v>18</v>
      </c>
      <c r="H299" s="48" t="s">
        <v>37</v>
      </c>
      <c r="I299" s="64">
        <v>2000000</v>
      </c>
      <c r="J299" s="65">
        <v>2025</v>
      </c>
      <c r="K299" s="33" t="s">
        <v>24</v>
      </c>
      <c r="L299" s="53" t="s">
        <v>23</v>
      </c>
      <c r="M299" s="54"/>
      <c r="N299" s="50">
        <v>112</v>
      </c>
      <c r="O299" s="50">
        <v>6</v>
      </c>
      <c r="P299" s="30"/>
      <c r="Q299" s="61"/>
    </row>
    <row r="300" spans="1:17" ht="27" x14ac:dyDescent="0.25">
      <c r="A300" s="62" t="s">
        <v>13</v>
      </c>
      <c r="B300" s="33"/>
      <c r="C300" s="33" t="s">
        <v>82</v>
      </c>
      <c r="D300" s="47" t="s">
        <v>82</v>
      </c>
      <c r="E300" s="95">
        <v>4</v>
      </c>
      <c r="F300" s="30" t="s">
        <v>86</v>
      </c>
      <c r="G300" s="33" t="s">
        <v>18</v>
      </c>
      <c r="H300" s="48" t="s">
        <v>36</v>
      </c>
      <c r="I300" s="52">
        <v>100000</v>
      </c>
      <c r="J300" s="65">
        <v>2025</v>
      </c>
      <c r="K300" s="33" t="s">
        <v>24</v>
      </c>
      <c r="L300" s="53" t="s">
        <v>23</v>
      </c>
      <c r="M300" s="54"/>
      <c r="N300" s="50">
        <v>107</v>
      </c>
      <c r="O300" s="50">
        <v>6</v>
      </c>
      <c r="P300" s="30"/>
      <c r="Q300" s="61"/>
    </row>
    <row r="301" spans="1:17" x14ac:dyDescent="0.25">
      <c r="A301" s="62" t="s">
        <v>13</v>
      </c>
      <c r="B301" s="33"/>
      <c r="C301" s="33" t="s">
        <v>82</v>
      </c>
      <c r="D301" s="47" t="s">
        <v>82</v>
      </c>
      <c r="E301" s="95">
        <v>4</v>
      </c>
      <c r="F301" s="30" t="s">
        <v>87</v>
      </c>
      <c r="G301" s="33" t="s">
        <v>18</v>
      </c>
      <c r="H301" s="48" t="s">
        <v>36</v>
      </c>
      <c r="I301" s="52">
        <v>100000</v>
      </c>
      <c r="J301" s="65">
        <v>2025</v>
      </c>
      <c r="K301" s="33" t="s">
        <v>24</v>
      </c>
      <c r="L301" s="53" t="s">
        <v>23</v>
      </c>
      <c r="M301" s="54"/>
      <c r="N301" s="50">
        <v>107</v>
      </c>
      <c r="O301" s="50">
        <v>6</v>
      </c>
      <c r="P301" s="30"/>
      <c r="Q301" s="61"/>
    </row>
    <row r="302" spans="1:17" ht="27" x14ac:dyDescent="0.25">
      <c r="A302" s="62" t="s">
        <v>13</v>
      </c>
      <c r="B302" s="33"/>
      <c r="C302" s="33" t="s">
        <v>82</v>
      </c>
      <c r="D302" s="47" t="s">
        <v>82</v>
      </c>
      <c r="E302" s="95">
        <v>1</v>
      </c>
      <c r="F302" s="30" t="s">
        <v>89</v>
      </c>
      <c r="G302" s="33" t="s">
        <v>90</v>
      </c>
      <c r="H302" s="48" t="s">
        <v>36</v>
      </c>
      <c r="I302" s="57">
        <v>529200</v>
      </c>
      <c r="J302" s="65">
        <v>2024</v>
      </c>
      <c r="K302" s="33" t="s">
        <v>24</v>
      </c>
      <c r="L302" s="53" t="s">
        <v>23</v>
      </c>
      <c r="M302" s="54"/>
      <c r="N302" s="50">
        <v>133</v>
      </c>
      <c r="O302" s="50">
        <v>0</v>
      </c>
      <c r="P302" s="30" t="s">
        <v>155</v>
      </c>
      <c r="Q302" s="61"/>
    </row>
    <row r="303" spans="1:17" x14ac:dyDescent="0.25">
      <c r="A303" s="62" t="s">
        <v>13</v>
      </c>
      <c r="B303" s="33"/>
      <c r="C303" s="33" t="s">
        <v>82</v>
      </c>
      <c r="D303" s="47" t="s">
        <v>82</v>
      </c>
      <c r="E303" s="95">
        <v>1</v>
      </c>
      <c r="F303" s="30" t="s">
        <v>89</v>
      </c>
      <c r="G303" s="33" t="s">
        <v>90</v>
      </c>
      <c r="H303" s="48" t="s">
        <v>36</v>
      </c>
      <c r="I303" s="57">
        <v>1599450</v>
      </c>
      <c r="J303" s="65">
        <v>2025</v>
      </c>
      <c r="K303" s="33" t="s">
        <v>24</v>
      </c>
      <c r="L303" s="53" t="s">
        <v>23</v>
      </c>
      <c r="M303" s="54"/>
      <c r="N303" s="50">
        <v>133</v>
      </c>
      <c r="O303" s="50">
        <v>0</v>
      </c>
      <c r="P303" s="30"/>
      <c r="Q303" s="61"/>
    </row>
    <row r="304" spans="1:17" x14ac:dyDescent="0.25">
      <c r="A304" s="62" t="s">
        <v>13</v>
      </c>
      <c r="B304" s="33"/>
      <c r="C304" s="33" t="s">
        <v>82</v>
      </c>
      <c r="D304" s="47" t="s">
        <v>82</v>
      </c>
      <c r="E304" s="95">
        <v>1</v>
      </c>
      <c r="F304" s="30" t="s">
        <v>89</v>
      </c>
      <c r="G304" s="33" t="s">
        <v>90</v>
      </c>
      <c r="H304" s="48" t="s">
        <v>36</v>
      </c>
      <c r="I304" s="57">
        <v>1135000</v>
      </c>
      <c r="J304" s="65">
        <v>2026</v>
      </c>
      <c r="K304" s="33" t="s">
        <v>24</v>
      </c>
      <c r="L304" s="53" t="s">
        <v>23</v>
      </c>
      <c r="M304" s="54"/>
      <c r="N304" s="50">
        <v>133</v>
      </c>
      <c r="O304" s="50">
        <v>0</v>
      </c>
      <c r="P304" s="30"/>
      <c r="Q304" s="61"/>
    </row>
    <row r="305" spans="1:17" x14ac:dyDescent="0.25">
      <c r="A305" s="62" t="s">
        <v>13</v>
      </c>
      <c r="B305" s="33"/>
      <c r="C305" s="33" t="s">
        <v>82</v>
      </c>
      <c r="D305" s="47" t="s">
        <v>82</v>
      </c>
      <c r="E305" s="95">
        <v>1</v>
      </c>
      <c r="F305" s="30" t="s">
        <v>89</v>
      </c>
      <c r="G305" s="33" t="s">
        <v>90</v>
      </c>
      <c r="H305" s="48" t="s">
        <v>36</v>
      </c>
      <c r="I305" s="57">
        <v>1135000</v>
      </c>
      <c r="J305" s="65">
        <v>2027</v>
      </c>
      <c r="K305" s="33" t="s">
        <v>24</v>
      </c>
      <c r="L305" s="53" t="s">
        <v>23</v>
      </c>
      <c r="M305" s="54"/>
      <c r="N305" s="50">
        <v>133</v>
      </c>
      <c r="O305" s="50">
        <v>0</v>
      </c>
      <c r="P305" s="30"/>
      <c r="Q305" s="61"/>
    </row>
    <row r="306" spans="1:17" ht="40.5" x14ac:dyDescent="0.25">
      <c r="A306" s="62" t="s">
        <v>13</v>
      </c>
      <c r="B306" s="33"/>
      <c r="C306" s="33" t="s">
        <v>82</v>
      </c>
      <c r="D306" s="47" t="s">
        <v>82</v>
      </c>
      <c r="E306" s="95">
        <v>1</v>
      </c>
      <c r="F306" s="30" t="s">
        <v>95</v>
      </c>
      <c r="G306" s="33" t="s">
        <v>92</v>
      </c>
      <c r="H306" s="48" t="s">
        <v>37</v>
      </c>
      <c r="I306" s="52">
        <v>2200000</v>
      </c>
      <c r="J306" s="65">
        <v>2024</v>
      </c>
      <c r="K306" s="33" t="s">
        <v>24</v>
      </c>
      <c r="L306" s="53" t="s">
        <v>23</v>
      </c>
      <c r="M306" s="54"/>
      <c r="N306" s="50">
        <v>152</v>
      </c>
      <c r="O306" s="50"/>
      <c r="P306" s="30" t="s">
        <v>205</v>
      </c>
      <c r="Q306" s="61"/>
    </row>
    <row r="307" spans="1:17" ht="81" x14ac:dyDescent="0.25">
      <c r="A307" s="62" t="s">
        <v>13</v>
      </c>
      <c r="B307" s="33"/>
      <c r="C307" s="33" t="s">
        <v>82</v>
      </c>
      <c r="D307" s="47" t="s">
        <v>82</v>
      </c>
      <c r="E307" s="95">
        <v>1</v>
      </c>
      <c r="F307" s="30" t="s">
        <v>94</v>
      </c>
      <c r="G307" s="33" t="s">
        <v>92</v>
      </c>
      <c r="H307" s="48" t="s">
        <v>37</v>
      </c>
      <c r="I307" s="52">
        <v>2000000</v>
      </c>
      <c r="J307" s="65">
        <v>2024</v>
      </c>
      <c r="K307" s="33" t="s">
        <v>24</v>
      </c>
      <c r="L307" s="53" t="s">
        <v>23</v>
      </c>
      <c r="M307" s="54"/>
      <c r="N307" s="50">
        <v>152</v>
      </c>
      <c r="O307" s="50"/>
      <c r="P307" s="30" t="s">
        <v>206</v>
      </c>
      <c r="Q307" s="61"/>
    </row>
    <row r="308" spans="1:17" ht="81" x14ac:dyDescent="0.25">
      <c r="A308" s="62" t="s">
        <v>13</v>
      </c>
      <c r="B308" s="33"/>
      <c r="C308" s="33" t="s">
        <v>82</v>
      </c>
      <c r="D308" s="47" t="s">
        <v>82</v>
      </c>
      <c r="E308" s="95">
        <v>1</v>
      </c>
      <c r="F308" s="30" t="s">
        <v>94</v>
      </c>
      <c r="G308" s="33" t="s">
        <v>92</v>
      </c>
      <c r="H308" s="48" t="s">
        <v>36</v>
      </c>
      <c r="I308" s="52">
        <v>2800000</v>
      </c>
      <c r="J308" s="65">
        <v>2025</v>
      </c>
      <c r="K308" s="33" t="s">
        <v>24</v>
      </c>
      <c r="L308" s="53" t="s">
        <v>23</v>
      </c>
      <c r="M308" s="54"/>
      <c r="N308" s="50">
        <v>152</v>
      </c>
      <c r="O308" s="50"/>
      <c r="P308" s="30" t="s">
        <v>206</v>
      </c>
      <c r="Q308" s="61"/>
    </row>
    <row r="309" spans="1:17" ht="135" x14ac:dyDescent="0.25">
      <c r="A309" s="62" t="s">
        <v>13</v>
      </c>
      <c r="B309" s="33"/>
      <c r="C309" s="33" t="s">
        <v>82</v>
      </c>
      <c r="D309" s="47" t="s">
        <v>82</v>
      </c>
      <c r="E309" s="95">
        <v>2</v>
      </c>
      <c r="F309" s="30" t="s">
        <v>157</v>
      </c>
      <c r="G309" s="33" t="s">
        <v>92</v>
      </c>
      <c r="H309" s="48" t="s">
        <v>36</v>
      </c>
      <c r="I309" s="52">
        <v>600000</v>
      </c>
      <c r="J309" s="65">
        <v>2024</v>
      </c>
      <c r="K309" s="33" t="s">
        <v>24</v>
      </c>
      <c r="L309" s="53" t="s">
        <v>23</v>
      </c>
      <c r="M309" s="54"/>
      <c r="N309" s="50">
        <v>132</v>
      </c>
      <c r="O309" s="50"/>
      <c r="P309" s="30" t="s">
        <v>158</v>
      </c>
      <c r="Q309" s="61"/>
    </row>
    <row r="310" spans="1:17" ht="135" x14ac:dyDescent="0.25">
      <c r="A310" s="62" t="s">
        <v>13</v>
      </c>
      <c r="B310" s="33"/>
      <c r="C310" s="33" t="s">
        <v>82</v>
      </c>
      <c r="D310" s="47" t="s">
        <v>82</v>
      </c>
      <c r="E310" s="95">
        <v>2</v>
      </c>
      <c r="F310" s="30" t="s">
        <v>157</v>
      </c>
      <c r="G310" s="33" t="s">
        <v>92</v>
      </c>
      <c r="H310" s="48" t="s">
        <v>36</v>
      </c>
      <c r="I310" s="52">
        <v>1716724</v>
      </c>
      <c r="J310" s="65">
        <v>2025</v>
      </c>
      <c r="K310" s="33" t="s">
        <v>24</v>
      </c>
      <c r="L310" s="53" t="s">
        <v>23</v>
      </c>
      <c r="M310" s="54"/>
      <c r="N310" s="50">
        <v>132</v>
      </c>
      <c r="O310" s="50"/>
      <c r="P310" s="30" t="s">
        <v>158</v>
      </c>
      <c r="Q310" s="61"/>
    </row>
    <row r="311" spans="1:17" ht="40.5" x14ac:dyDescent="0.25">
      <c r="A311" s="62" t="s">
        <v>13</v>
      </c>
      <c r="B311" s="33"/>
      <c r="C311" s="33" t="s">
        <v>82</v>
      </c>
      <c r="D311" s="47" t="s">
        <v>82</v>
      </c>
      <c r="E311" s="95">
        <v>3</v>
      </c>
      <c r="F311" s="30" t="s">
        <v>93</v>
      </c>
      <c r="G311" s="33" t="s">
        <v>92</v>
      </c>
      <c r="H311" s="48" t="s">
        <v>37</v>
      </c>
      <c r="I311" s="52">
        <v>850000</v>
      </c>
      <c r="J311" s="65">
        <v>2024</v>
      </c>
      <c r="K311" s="33" t="s">
        <v>24</v>
      </c>
      <c r="L311" s="53" t="s">
        <v>23</v>
      </c>
      <c r="M311" s="54"/>
      <c r="N311" s="50">
        <v>122</v>
      </c>
      <c r="O311" s="50"/>
      <c r="P311" s="30" t="s">
        <v>156</v>
      </c>
      <c r="Q311" s="61"/>
    </row>
    <row r="312" spans="1:17" x14ac:dyDescent="0.25">
      <c r="A312" s="62" t="s">
        <v>13</v>
      </c>
      <c r="B312" s="33"/>
      <c r="C312" s="33" t="s">
        <v>82</v>
      </c>
      <c r="D312" s="47" t="s">
        <v>82</v>
      </c>
      <c r="E312" s="95">
        <v>3</v>
      </c>
      <c r="F312" s="30" t="s">
        <v>91</v>
      </c>
      <c r="G312" s="33" t="s">
        <v>92</v>
      </c>
      <c r="H312" s="48" t="s">
        <v>37</v>
      </c>
      <c r="I312" s="52">
        <v>250000</v>
      </c>
      <c r="J312" s="65">
        <v>2024</v>
      </c>
      <c r="K312" s="33" t="s">
        <v>24</v>
      </c>
      <c r="L312" s="53" t="s">
        <v>23</v>
      </c>
      <c r="M312" s="54"/>
      <c r="N312" s="50">
        <v>122</v>
      </c>
      <c r="O312" s="50"/>
      <c r="P312" s="30"/>
      <c r="Q312" s="61"/>
    </row>
    <row r="313" spans="1:17" x14ac:dyDescent="0.25">
      <c r="A313" s="62"/>
      <c r="B313" s="33"/>
      <c r="C313" s="33"/>
      <c r="D313" s="47"/>
      <c r="E313" s="95"/>
      <c r="F313" s="30"/>
      <c r="G313" s="33"/>
      <c r="H313" s="48"/>
      <c r="I313" s="52"/>
      <c r="J313" s="65"/>
      <c r="K313" s="33"/>
      <c r="L313" s="53"/>
      <c r="M313" s="54"/>
      <c r="N313" s="50"/>
      <c r="O313" s="50"/>
      <c r="P313" s="30"/>
      <c r="Q313" s="61"/>
    </row>
    <row r="314" spans="1:17" x14ac:dyDescent="0.25">
      <c r="A314" s="62"/>
      <c r="B314" s="33"/>
      <c r="C314" s="33"/>
      <c r="D314" s="47"/>
      <c r="E314" s="95"/>
      <c r="F314" s="30"/>
      <c r="G314" s="33"/>
      <c r="H314" s="48"/>
      <c r="I314" s="52"/>
      <c r="J314" s="65"/>
      <c r="K314" s="33"/>
      <c r="L314" s="53"/>
      <c r="M314" s="54"/>
      <c r="N314" s="50"/>
      <c r="O314" s="50"/>
      <c r="P314" s="30"/>
      <c r="Q314" s="61"/>
    </row>
    <row r="315" spans="1:17" x14ac:dyDescent="0.25">
      <c r="A315" s="62"/>
      <c r="B315" s="33"/>
      <c r="C315" s="33"/>
      <c r="D315" s="47"/>
      <c r="E315" s="95"/>
      <c r="F315" s="30"/>
      <c r="G315" s="33"/>
      <c r="H315" s="48"/>
      <c r="I315" s="52"/>
      <c r="J315" s="65"/>
      <c r="K315" s="33"/>
      <c r="L315" s="53"/>
      <c r="M315" s="54"/>
      <c r="N315" s="50"/>
      <c r="O315" s="50"/>
      <c r="P315" s="30"/>
      <c r="Q315" s="61"/>
    </row>
    <row r="316" spans="1:17" x14ac:dyDescent="0.25">
      <c r="A316" s="62"/>
      <c r="B316" s="33"/>
      <c r="C316" s="33"/>
      <c r="D316" s="47"/>
      <c r="E316" s="95"/>
      <c r="F316" s="30"/>
      <c r="G316" s="33"/>
      <c r="H316" s="48"/>
      <c r="I316" s="52"/>
      <c r="J316" s="65"/>
      <c r="K316" s="33"/>
      <c r="L316" s="53"/>
      <c r="M316" s="54"/>
      <c r="N316" s="50"/>
      <c r="O316" s="50"/>
      <c r="P316" s="30"/>
      <c r="Q316" s="61"/>
    </row>
    <row r="317" spans="1:17" x14ac:dyDescent="0.25">
      <c r="A317" s="62"/>
      <c r="B317" s="33"/>
      <c r="C317" s="33"/>
      <c r="D317" s="47"/>
      <c r="E317" s="95"/>
      <c r="F317" s="30"/>
      <c r="G317" s="33"/>
      <c r="H317" s="48"/>
      <c r="I317" s="52"/>
      <c r="J317" s="65"/>
      <c r="K317" s="33"/>
      <c r="L317" s="53"/>
      <c r="M317" s="54"/>
      <c r="N317" s="50"/>
      <c r="O317" s="50"/>
      <c r="P317" s="30"/>
      <c r="Q317" s="61"/>
    </row>
    <row r="318" spans="1:17" x14ac:dyDescent="0.25">
      <c r="A318" s="62"/>
      <c r="B318" s="33"/>
      <c r="C318" s="33"/>
      <c r="D318" s="47"/>
      <c r="E318" s="95"/>
      <c r="F318" s="30"/>
      <c r="G318" s="33"/>
      <c r="H318" s="48"/>
      <c r="I318" s="52"/>
      <c r="J318" s="65"/>
      <c r="K318" s="33"/>
      <c r="L318" s="53"/>
      <c r="M318" s="54"/>
      <c r="N318" s="50"/>
      <c r="O318" s="50"/>
      <c r="P318" s="30"/>
      <c r="Q318" s="61"/>
    </row>
    <row r="319" spans="1:17" x14ac:dyDescent="0.25">
      <c r="A319" s="62"/>
      <c r="B319" s="33"/>
      <c r="C319" s="33"/>
      <c r="D319" s="47"/>
      <c r="E319" s="95"/>
      <c r="F319" s="30"/>
      <c r="G319" s="33"/>
      <c r="H319" s="48"/>
      <c r="I319" s="52"/>
      <c r="J319" s="65"/>
      <c r="K319" s="33"/>
      <c r="L319" s="53"/>
      <c r="M319" s="54"/>
      <c r="N319" s="50"/>
      <c r="O319" s="50"/>
      <c r="P319" s="30"/>
      <c r="Q319" s="61"/>
    </row>
    <row r="320" spans="1:17" x14ac:dyDescent="0.25">
      <c r="A320" s="62"/>
      <c r="B320" s="33"/>
      <c r="C320" s="33"/>
      <c r="D320" s="47"/>
      <c r="E320" s="95"/>
      <c r="F320" s="30"/>
      <c r="G320" s="33"/>
      <c r="H320" s="48"/>
      <c r="I320" s="52"/>
      <c r="J320" s="65"/>
      <c r="K320" s="33"/>
      <c r="L320" s="53"/>
      <c r="M320" s="54"/>
      <c r="N320" s="50"/>
      <c r="O320" s="50"/>
      <c r="P320" s="30"/>
      <c r="Q320" s="61"/>
    </row>
    <row r="321" spans="1:17" s="15" customFormat="1" x14ac:dyDescent="0.25">
      <c r="A321" s="73"/>
      <c r="B321" s="63"/>
      <c r="C321" s="63"/>
      <c r="D321" s="47"/>
      <c r="E321" s="96"/>
      <c r="F321" s="56"/>
      <c r="G321" s="63"/>
      <c r="H321" s="47"/>
      <c r="I321" s="57"/>
      <c r="J321" s="75"/>
      <c r="K321" s="63"/>
      <c r="L321" s="59"/>
      <c r="M321" s="60"/>
      <c r="N321" s="58"/>
      <c r="O321" s="58"/>
      <c r="P321" s="56"/>
      <c r="Q321" s="51"/>
    </row>
    <row r="322" spans="1:17" x14ac:dyDescent="0.25">
      <c r="A322" s="62"/>
      <c r="B322" s="33"/>
      <c r="C322" s="33"/>
      <c r="D322" s="47"/>
      <c r="E322" s="95"/>
      <c r="F322" s="30"/>
      <c r="G322" s="33"/>
      <c r="H322" s="48"/>
      <c r="I322" s="52"/>
      <c r="J322" s="65"/>
      <c r="K322" s="33"/>
      <c r="L322" s="53"/>
      <c r="M322" s="54"/>
      <c r="N322" s="50"/>
      <c r="O322" s="50"/>
      <c r="P322" s="30"/>
      <c r="Q322" s="61"/>
    </row>
    <row r="323" spans="1:17" x14ac:dyDescent="0.25">
      <c r="A323" s="62"/>
      <c r="B323" s="33"/>
      <c r="C323" s="33"/>
      <c r="D323" s="47"/>
      <c r="E323" s="95"/>
      <c r="F323" s="30"/>
      <c r="G323" s="33"/>
      <c r="H323" s="48"/>
      <c r="I323" s="52"/>
      <c r="J323" s="65"/>
      <c r="K323" s="33"/>
      <c r="L323" s="53"/>
      <c r="M323" s="54"/>
      <c r="N323" s="50"/>
      <c r="O323" s="50"/>
      <c r="P323" s="30"/>
      <c r="Q323" s="61"/>
    </row>
    <row r="324" spans="1:17" x14ac:dyDescent="0.25">
      <c r="A324" s="62"/>
      <c r="B324" s="33"/>
      <c r="C324" s="33"/>
      <c r="D324" s="47"/>
      <c r="E324" s="95"/>
      <c r="F324" s="30"/>
      <c r="G324" s="33"/>
      <c r="H324" s="48"/>
      <c r="I324" s="52"/>
      <c r="J324" s="65"/>
      <c r="K324" s="33"/>
      <c r="L324" s="53"/>
      <c r="M324" s="54"/>
      <c r="N324" s="50"/>
      <c r="O324" s="50"/>
      <c r="P324" s="30"/>
      <c r="Q324" s="61"/>
    </row>
    <row r="325" spans="1:17" x14ac:dyDescent="0.25">
      <c r="A325" s="62"/>
      <c r="B325" s="33"/>
      <c r="C325" s="33"/>
      <c r="D325" s="47"/>
      <c r="E325" s="95"/>
      <c r="F325" s="30"/>
      <c r="G325" s="33"/>
      <c r="H325" s="48"/>
      <c r="I325" s="52"/>
      <c r="J325" s="65"/>
      <c r="K325" s="33"/>
      <c r="L325" s="53"/>
      <c r="M325" s="54"/>
      <c r="N325" s="50"/>
      <c r="O325" s="50"/>
      <c r="P325" s="30"/>
      <c r="Q325" s="61"/>
    </row>
    <row r="326" spans="1:17" x14ac:dyDescent="0.25">
      <c r="A326" s="62"/>
      <c r="B326" s="33"/>
      <c r="C326" s="33"/>
      <c r="D326" s="47"/>
      <c r="E326" s="95"/>
      <c r="F326" s="30"/>
      <c r="G326" s="33"/>
      <c r="H326" s="48"/>
      <c r="I326" s="52"/>
      <c r="J326" s="65"/>
      <c r="K326" s="33"/>
      <c r="L326" s="53"/>
      <c r="M326" s="54"/>
      <c r="N326" s="50"/>
      <c r="O326" s="50"/>
      <c r="P326" s="30"/>
      <c r="Q326" s="61"/>
    </row>
    <row r="327" spans="1:17" x14ac:dyDescent="0.25">
      <c r="A327" s="62"/>
      <c r="B327" s="33"/>
      <c r="C327" s="33"/>
      <c r="D327" s="47"/>
      <c r="E327" s="95"/>
      <c r="F327" s="30"/>
      <c r="G327" s="33"/>
      <c r="H327" s="48"/>
      <c r="I327" s="52"/>
      <c r="J327" s="65"/>
      <c r="K327" s="33"/>
      <c r="L327" s="53"/>
      <c r="M327" s="54"/>
      <c r="N327" s="50"/>
      <c r="O327" s="50"/>
      <c r="P327" s="30"/>
      <c r="Q327" s="61"/>
    </row>
    <row r="328" spans="1:17" x14ac:dyDescent="0.25">
      <c r="A328" s="62"/>
      <c r="B328" s="33"/>
      <c r="C328" s="33"/>
      <c r="D328" s="47"/>
      <c r="E328" s="95"/>
      <c r="F328" s="30"/>
      <c r="G328" s="33"/>
      <c r="H328" s="48"/>
      <c r="I328" s="52"/>
      <c r="J328" s="65"/>
      <c r="K328" s="33"/>
      <c r="L328" s="53"/>
      <c r="M328" s="54"/>
      <c r="N328" s="50"/>
      <c r="O328" s="50"/>
      <c r="P328" s="30"/>
      <c r="Q328" s="61"/>
    </row>
    <row r="329" spans="1:17" x14ac:dyDescent="0.25">
      <c r="A329" s="62"/>
      <c r="B329" s="33"/>
      <c r="C329" s="33"/>
      <c r="D329" s="47"/>
      <c r="E329" s="95"/>
      <c r="F329" s="30"/>
      <c r="G329" s="33"/>
      <c r="H329" s="48"/>
      <c r="I329" s="52"/>
      <c r="J329" s="65"/>
      <c r="K329" s="33"/>
      <c r="L329" s="53"/>
      <c r="M329" s="54"/>
      <c r="N329" s="50"/>
      <c r="O329" s="50"/>
      <c r="P329" s="30"/>
      <c r="Q329" s="61"/>
    </row>
    <row r="330" spans="1:17" x14ac:dyDescent="0.25">
      <c r="A330" s="62"/>
      <c r="B330" s="33"/>
      <c r="C330" s="33"/>
      <c r="D330" s="47"/>
      <c r="E330" s="95"/>
      <c r="F330" s="30"/>
      <c r="G330" s="33"/>
      <c r="H330" s="48"/>
      <c r="I330" s="52"/>
      <c r="J330" s="65"/>
      <c r="K330" s="33"/>
      <c r="L330" s="53"/>
      <c r="M330" s="54"/>
      <c r="N330" s="50"/>
      <c r="O330" s="50"/>
      <c r="P330" s="30"/>
      <c r="Q330" s="61"/>
    </row>
    <row r="331" spans="1:17" x14ac:dyDescent="0.25">
      <c r="A331" s="62"/>
      <c r="B331" s="33"/>
      <c r="C331" s="33"/>
      <c r="D331" s="47"/>
      <c r="E331" s="95"/>
      <c r="F331" s="30"/>
      <c r="G331" s="33"/>
      <c r="H331" s="48"/>
      <c r="I331" s="52"/>
      <c r="J331" s="65"/>
      <c r="K331" s="33"/>
      <c r="L331" s="53"/>
      <c r="M331" s="54"/>
      <c r="N331" s="50"/>
      <c r="O331" s="50"/>
      <c r="P331" s="30"/>
      <c r="Q331" s="61"/>
    </row>
    <row r="332" spans="1:17" x14ac:dyDescent="0.25">
      <c r="A332" s="62"/>
      <c r="B332" s="33"/>
      <c r="C332" s="33"/>
      <c r="D332" s="47"/>
      <c r="E332" s="95"/>
      <c r="F332" s="30"/>
      <c r="G332" s="33"/>
      <c r="H332" s="48"/>
      <c r="I332" s="52"/>
      <c r="J332" s="65"/>
      <c r="K332" s="33"/>
      <c r="L332" s="53"/>
      <c r="M332" s="54"/>
      <c r="N332" s="50"/>
      <c r="O332" s="50"/>
      <c r="P332" s="30"/>
      <c r="Q332" s="61"/>
    </row>
    <row r="333" spans="1:17" x14ac:dyDescent="0.25">
      <c r="A333" s="62"/>
      <c r="B333" s="33"/>
      <c r="C333" s="33"/>
      <c r="D333" s="47"/>
      <c r="E333" s="95"/>
      <c r="F333" s="30"/>
      <c r="G333" s="33"/>
      <c r="H333" s="48"/>
      <c r="I333" s="52"/>
      <c r="J333" s="65"/>
      <c r="K333" s="33"/>
      <c r="L333" s="53"/>
      <c r="M333" s="54"/>
      <c r="N333" s="50"/>
      <c r="O333" s="50"/>
      <c r="P333" s="30"/>
      <c r="Q333" s="61"/>
    </row>
    <row r="334" spans="1:17" x14ac:dyDescent="0.25">
      <c r="A334" s="62"/>
      <c r="B334" s="33"/>
      <c r="C334" s="33"/>
      <c r="D334" s="47"/>
      <c r="E334" s="95"/>
      <c r="F334" s="30"/>
      <c r="G334" s="33"/>
      <c r="H334" s="48"/>
      <c r="I334" s="52"/>
      <c r="J334" s="65"/>
      <c r="K334" s="33"/>
      <c r="L334" s="53"/>
      <c r="M334" s="54"/>
      <c r="N334" s="50"/>
      <c r="O334" s="50"/>
      <c r="P334" s="30"/>
      <c r="Q334" s="61"/>
    </row>
    <row r="335" spans="1:17" x14ac:dyDescent="0.25">
      <c r="A335" s="62"/>
      <c r="B335" s="33"/>
      <c r="C335" s="33"/>
      <c r="D335" s="47"/>
      <c r="E335" s="95"/>
      <c r="F335" s="30"/>
      <c r="G335" s="33"/>
      <c r="H335" s="48"/>
      <c r="I335" s="52"/>
      <c r="J335" s="65"/>
      <c r="K335" s="33"/>
      <c r="L335" s="53"/>
      <c r="M335" s="54"/>
      <c r="N335" s="50"/>
      <c r="O335" s="50"/>
      <c r="P335" s="30"/>
      <c r="Q335" s="61"/>
    </row>
    <row r="336" spans="1:17" x14ac:dyDescent="0.25">
      <c r="A336" s="62"/>
      <c r="B336" s="33"/>
      <c r="C336" s="33"/>
      <c r="D336" s="47"/>
      <c r="E336" s="95"/>
      <c r="F336" s="30"/>
      <c r="G336" s="33"/>
      <c r="H336" s="48"/>
      <c r="I336" s="52"/>
      <c r="J336" s="65"/>
      <c r="K336" s="33"/>
      <c r="L336" s="53"/>
      <c r="M336" s="54"/>
      <c r="N336" s="50"/>
      <c r="O336" s="50"/>
      <c r="P336" s="30"/>
      <c r="Q336" s="61"/>
    </row>
    <row r="337" spans="1:17" s="28" customFormat="1" x14ac:dyDescent="0.25">
      <c r="A337" s="81"/>
      <c r="B337" s="27"/>
      <c r="C337" s="27"/>
      <c r="D337" s="56"/>
      <c r="E337" s="98"/>
      <c r="F337" s="30"/>
      <c r="G337" s="27"/>
      <c r="H337" s="30"/>
      <c r="I337" s="83"/>
      <c r="J337" s="84"/>
      <c r="K337" s="27"/>
      <c r="L337" s="54"/>
      <c r="M337" s="54"/>
      <c r="N337" s="82"/>
      <c r="O337" s="82"/>
      <c r="P337" s="30"/>
      <c r="Q337" s="61"/>
    </row>
    <row r="338" spans="1:17" s="28" customFormat="1" x14ac:dyDescent="0.25">
      <c r="A338" s="81"/>
      <c r="B338" s="27"/>
      <c r="C338" s="27"/>
      <c r="D338" s="56"/>
      <c r="E338" s="98"/>
      <c r="F338" s="30"/>
      <c r="G338" s="27"/>
      <c r="H338" s="30"/>
      <c r="I338" s="83"/>
      <c r="J338" s="84"/>
      <c r="K338" s="27"/>
      <c r="L338" s="54"/>
      <c r="M338" s="54"/>
      <c r="N338" s="82"/>
      <c r="O338" s="82"/>
      <c r="P338" s="30"/>
      <c r="Q338" s="61"/>
    </row>
    <row r="339" spans="1:17" s="28" customFormat="1" x14ac:dyDescent="0.25">
      <c r="A339" s="81"/>
      <c r="B339" s="27"/>
      <c r="C339" s="27"/>
      <c r="D339" s="56"/>
      <c r="E339" s="98"/>
      <c r="F339" s="30"/>
      <c r="G339" s="27"/>
      <c r="H339" s="30"/>
      <c r="I339" s="83"/>
      <c r="J339" s="84"/>
      <c r="K339" s="27"/>
      <c r="L339" s="54"/>
      <c r="M339" s="54"/>
      <c r="N339" s="82"/>
      <c r="O339" s="82"/>
      <c r="P339" s="30"/>
      <c r="Q339" s="61"/>
    </row>
    <row r="340" spans="1:17" s="28" customFormat="1" x14ac:dyDescent="0.25">
      <c r="A340" s="81"/>
      <c r="B340" s="27"/>
      <c r="C340" s="27"/>
      <c r="D340" s="56"/>
      <c r="E340" s="98"/>
      <c r="F340" s="30"/>
      <c r="G340" s="27"/>
      <c r="H340" s="30"/>
      <c r="I340" s="83"/>
      <c r="J340" s="84"/>
      <c r="K340" s="27"/>
      <c r="L340" s="54"/>
      <c r="M340" s="54"/>
      <c r="N340" s="82"/>
      <c r="O340" s="82"/>
      <c r="P340" s="30"/>
      <c r="Q340" s="61"/>
    </row>
    <row r="341" spans="1:17" s="28" customFormat="1" x14ac:dyDescent="0.25">
      <c r="A341" s="81"/>
      <c r="B341" s="27"/>
      <c r="C341" s="27"/>
      <c r="D341" s="56"/>
      <c r="E341" s="98"/>
      <c r="F341" s="30"/>
      <c r="G341" s="27"/>
      <c r="H341" s="30"/>
      <c r="I341" s="83"/>
      <c r="J341" s="84"/>
      <c r="K341" s="27"/>
      <c r="L341" s="54"/>
      <c r="M341" s="54"/>
      <c r="N341" s="82"/>
      <c r="O341" s="82"/>
      <c r="P341" s="30"/>
      <c r="Q341" s="61"/>
    </row>
    <row r="342" spans="1:17" s="28" customFormat="1" x14ac:dyDescent="0.25">
      <c r="A342" s="81"/>
      <c r="B342" s="27"/>
      <c r="C342" s="27"/>
      <c r="D342" s="56"/>
      <c r="E342" s="98"/>
      <c r="F342" s="30"/>
      <c r="G342" s="27"/>
      <c r="H342" s="30"/>
      <c r="I342" s="83"/>
      <c r="J342" s="84"/>
      <c r="K342" s="27"/>
      <c r="L342" s="54"/>
      <c r="M342" s="54"/>
      <c r="N342" s="82"/>
      <c r="O342" s="82"/>
      <c r="P342" s="30"/>
      <c r="Q342" s="61"/>
    </row>
    <row r="343" spans="1:17" s="28" customFormat="1" x14ac:dyDescent="0.25">
      <c r="A343" s="81"/>
      <c r="B343" s="27"/>
      <c r="C343" s="27"/>
      <c r="D343" s="56"/>
      <c r="E343" s="98"/>
      <c r="F343" s="30"/>
      <c r="G343" s="27"/>
      <c r="H343" s="30"/>
      <c r="I343" s="83"/>
      <c r="J343" s="84"/>
      <c r="K343" s="27"/>
      <c r="L343" s="54"/>
      <c r="M343" s="54"/>
      <c r="N343" s="82"/>
      <c r="O343" s="82"/>
      <c r="P343" s="30"/>
      <c r="Q343" s="61"/>
    </row>
    <row r="344" spans="1:17" x14ac:dyDescent="0.25">
      <c r="A344" s="62"/>
      <c r="B344" s="33"/>
      <c r="C344" s="33"/>
      <c r="D344" s="47"/>
      <c r="E344" s="95"/>
      <c r="F344" s="30"/>
      <c r="G344" s="33"/>
      <c r="H344" s="48"/>
      <c r="I344" s="52"/>
      <c r="J344" s="65"/>
      <c r="K344" s="33"/>
      <c r="L344" s="53"/>
      <c r="M344" s="54"/>
      <c r="N344" s="50"/>
      <c r="O344" s="50"/>
      <c r="P344" s="30"/>
      <c r="Q344" s="61"/>
    </row>
    <row r="345" spans="1:17" x14ac:dyDescent="0.25">
      <c r="A345" s="62"/>
      <c r="B345" s="33"/>
      <c r="C345" s="33"/>
      <c r="D345" s="47"/>
      <c r="E345" s="95"/>
      <c r="F345" s="30"/>
      <c r="G345" s="33"/>
      <c r="H345" s="48"/>
      <c r="I345" s="52"/>
      <c r="J345" s="65"/>
      <c r="K345" s="33"/>
      <c r="L345" s="53"/>
      <c r="M345" s="54"/>
      <c r="N345" s="50"/>
      <c r="O345" s="50"/>
      <c r="P345" s="30"/>
      <c r="Q345" s="61"/>
    </row>
    <row r="346" spans="1:17" x14ac:dyDescent="0.25">
      <c r="A346" s="62"/>
      <c r="B346" s="33"/>
      <c r="C346" s="33"/>
      <c r="D346" s="47"/>
      <c r="E346" s="95"/>
      <c r="F346" s="30"/>
      <c r="G346" s="33"/>
      <c r="H346" s="48"/>
      <c r="I346" s="52"/>
      <c r="J346" s="65"/>
      <c r="K346" s="33"/>
      <c r="L346" s="53"/>
      <c r="M346" s="54"/>
      <c r="N346" s="50"/>
      <c r="O346" s="50"/>
      <c r="P346" s="30"/>
      <c r="Q346" s="61"/>
    </row>
    <row r="347" spans="1:17" ht="15.75" thickBot="1" x14ac:dyDescent="0.3">
      <c r="A347" s="85"/>
      <c r="B347" s="86"/>
      <c r="C347" s="86"/>
      <c r="D347" s="87"/>
      <c r="E347" s="99"/>
      <c r="F347" s="31"/>
      <c r="G347" s="86"/>
      <c r="H347" s="88"/>
      <c r="I347" s="89"/>
      <c r="J347" s="90"/>
      <c r="K347" s="86"/>
      <c r="L347" s="91"/>
      <c r="M347" s="92"/>
      <c r="N347" s="93"/>
      <c r="O347" s="93"/>
      <c r="P347" s="31"/>
      <c r="Q347" s="94"/>
    </row>
    <row r="348" spans="1:17" ht="16.5" x14ac:dyDescent="0.3">
      <c r="A348" s="29"/>
      <c r="B348" s="7"/>
      <c r="C348" s="7"/>
      <c r="D348" s="8"/>
      <c r="E348" s="100"/>
      <c r="F348" s="2"/>
      <c r="G348" s="7"/>
      <c r="H348" s="7"/>
      <c r="I348" s="10"/>
      <c r="J348" s="35"/>
      <c r="K348" s="7"/>
      <c r="M348" s="39"/>
      <c r="N348" s="40"/>
      <c r="O348" s="40"/>
      <c r="P348" s="32"/>
      <c r="Q348" s="34"/>
    </row>
    <row r="349" spans="1:17" ht="16.5" x14ac:dyDescent="0.3">
      <c r="A349" s="17"/>
      <c r="B349" s="13"/>
      <c r="C349" s="13"/>
      <c r="D349" s="14"/>
      <c r="E349" s="101"/>
      <c r="F349" s="12"/>
      <c r="G349" s="11"/>
      <c r="H349" s="7"/>
      <c r="I349" s="16"/>
      <c r="J349" s="36"/>
      <c r="K349" s="11"/>
      <c r="N349" s="41"/>
      <c r="O349" s="41"/>
      <c r="P349" s="2"/>
      <c r="Q349" s="20"/>
    </row>
    <row r="350" spans="1:17" ht="16.5" x14ac:dyDescent="0.3">
      <c r="A350" s="17"/>
      <c r="B350" s="13"/>
      <c r="C350" s="13"/>
      <c r="D350" s="14"/>
      <c r="E350" s="101"/>
      <c r="F350" s="12"/>
      <c r="G350" s="11"/>
      <c r="H350" s="7"/>
      <c r="I350" s="16"/>
      <c r="J350" s="36"/>
      <c r="K350" s="11"/>
      <c r="N350" s="41"/>
      <c r="O350" s="41"/>
      <c r="P350" s="2"/>
      <c r="Q350" s="20"/>
    </row>
    <row r="351" spans="1:17" ht="16.5" x14ac:dyDescent="0.3">
      <c r="A351" s="17"/>
      <c r="B351" s="13"/>
      <c r="C351" s="13"/>
      <c r="D351" s="14"/>
      <c r="E351" s="101"/>
      <c r="F351" s="12"/>
      <c r="G351" s="11"/>
      <c r="H351" s="7"/>
      <c r="I351" s="16"/>
      <c r="J351" s="36"/>
      <c r="K351" s="11"/>
      <c r="N351" s="41"/>
      <c r="O351" s="41"/>
      <c r="P351" s="2"/>
      <c r="Q351" s="20"/>
    </row>
    <row r="352" spans="1:17" ht="16.5" x14ac:dyDescent="0.3">
      <c r="A352" s="17"/>
      <c r="B352" s="13"/>
      <c r="C352" s="13"/>
      <c r="D352" s="14"/>
      <c r="E352" s="101"/>
      <c r="F352" s="12"/>
      <c r="G352" s="11"/>
      <c r="H352" s="7"/>
      <c r="I352" s="16"/>
      <c r="J352" s="36"/>
      <c r="K352" s="11"/>
      <c r="N352" s="41"/>
      <c r="O352" s="41"/>
      <c r="P352" s="2"/>
      <c r="Q352" s="20"/>
    </row>
    <row r="353" spans="1:17" ht="16.5" x14ac:dyDescent="0.3">
      <c r="A353" s="17"/>
      <c r="B353" s="13"/>
      <c r="C353" s="13"/>
      <c r="D353" s="14"/>
      <c r="E353" s="101"/>
      <c r="F353" s="12"/>
      <c r="G353" s="11"/>
      <c r="H353" s="7"/>
      <c r="I353" s="16"/>
      <c r="J353" s="36"/>
      <c r="K353" s="11"/>
      <c r="N353" s="41"/>
      <c r="O353" s="41"/>
      <c r="P353" s="2"/>
      <c r="Q353" s="20"/>
    </row>
    <row r="354" spans="1:17" ht="16.5" x14ac:dyDescent="0.3">
      <c r="A354" s="17"/>
      <c r="B354" s="13"/>
      <c r="C354" s="13"/>
      <c r="D354" s="14"/>
      <c r="E354" s="101"/>
      <c r="F354" s="12"/>
      <c r="G354" s="11"/>
      <c r="H354" s="7"/>
      <c r="I354" s="16"/>
      <c r="J354" s="36"/>
      <c r="K354" s="11"/>
      <c r="N354" s="41"/>
      <c r="O354" s="41"/>
      <c r="P354" s="2"/>
      <c r="Q354" s="20"/>
    </row>
    <row r="355" spans="1:17" ht="16.5" x14ac:dyDescent="0.3">
      <c r="A355" s="17"/>
      <c r="B355" s="13"/>
      <c r="C355" s="13"/>
      <c r="D355" s="14"/>
      <c r="E355" s="101"/>
      <c r="F355" s="12"/>
      <c r="G355" s="11"/>
      <c r="H355" s="7"/>
      <c r="I355" s="16"/>
      <c r="J355" s="36"/>
      <c r="K355" s="11"/>
      <c r="N355" s="41"/>
      <c r="O355" s="41"/>
      <c r="P355" s="2"/>
      <c r="Q355" s="20"/>
    </row>
    <row r="356" spans="1:17" ht="16.5" x14ac:dyDescent="0.3">
      <c r="A356" s="17"/>
      <c r="B356" s="13"/>
      <c r="C356" s="13"/>
      <c r="D356" s="14"/>
      <c r="E356" s="101"/>
      <c r="F356" s="12"/>
      <c r="G356" s="11"/>
      <c r="H356" s="7"/>
      <c r="I356" s="16"/>
      <c r="J356" s="36"/>
      <c r="K356" s="11"/>
      <c r="N356" s="41"/>
      <c r="O356" s="41"/>
      <c r="P356" s="2"/>
      <c r="Q356" s="20"/>
    </row>
    <row r="357" spans="1:17" ht="16.5" x14ac:dyDescent="0.3">
      <c r="A357" s="17"/>
      <c r="B357" s="13"/>
      <c r="C357" s="13"/>
      <c r="D357" s="14"/>
      <c r="E357" s="101"/>
      <c r="F357" s="12"/>
      <c r="G357" s="11"/>
      <c r="H357" s="7"/>
      <c r="I357" s="16"/>
      <c r="J357" s="36"/>
      <c r="K357" s="11"/>
      <c r="N357" s="41"/>
      <c r="O357" s="41"/>
      <c r="P357" s="2"/>
      <c r="Q357" s="20"/>
    </row>
    <row r="358" spans="1:17" ht="16.5" x14ac:dyDescent="0.3">
      <c r="A358" s="17"/>
      <c r="B358" s="13"/>
      <c r="C358" s="13"/>
      <c r="D358" s="14"/>
      <c r="E358" s="101"/>
      <c r="F358" s="12"/>
      <c r="G358" s="11"/>
      <c r="H358" s="7"/>
      <c r="I358" s="16"/>
      <c r="J358" s="36"/>
      <c r="K358" s="11"/>
      <c r="N358" s="41"/>
      <c r="O358" s="41"/>
      <c r="P358" s="2"/>
      <c r="Q358" s="20"/>
    </row>
    <row r="359" spans="1:17" ht="16.5" x14ac:dyDescent="0.3">
      <c r="A359" s="17"/>
      <c r="B359" s="13"/>
      <c r="C359" s="13"/>
      <c r="D359" s="14"/>
      <c r="E359" s="101"/>
      <c r="F359" s="12"/>
      <c r="G359" s="11"/>
      <c r="H359" s="7"/>
      <c r="I359" s="16"/>
      <c r="J359" s="36"/>
      <c r="K359" s="11"/>
      <c r="N359" s="41"/>
      <c r="O359" s="41"/>
      <c r="P359" s="2"/>
      <c r="Q359" s="20"/>
    </row>
    <row r="360" spans="1:17" ht="16.5" x14ac:dyDescent="0.3">
      <c r="A360" s="17"/>
      <c r="B360" s="13"/>
      <c r="C360" s="13"/>
      <c r="D360" s="14"/>
      <c r="E360" s="101"/>
      <c r="F360" s="12"/>
      <c r="G360" s="11"/>
      <c r="H360" s="7"/>
      <c r="I360" s="16"/>
      <c r="J360" s="36"/>
      <c r="K360" s="11"/>
      <c r="N360" s="41"/>
      <c r="O360" s="41"/>
      <c r="P360" s="2"/>
      <c r="Q360" s="20"/>
    </row>
    <row r="361" spans="1:17" ht="16.5" x14ac:dyDescent="0.3">
      <c r="A361" s="17"/>
      <c r="B361" s="13"/>
      <c r="C361" s="13"/>
      <c r="D361" s="14"/>
      <c r="E361" s="101"/>
      <c r="F361" s="12"/>
      <c r="G361" s="11"/>
      <c r="H361" s="7"/>
      <c r="I361" s="16"/>
      <c r="J361" s="36"/>
      <c r="K361" s="11"/>
      <c r="N361" s="41"/>
      <c r="O361" s="41"/>
      <c r="P361" s="2"/>
      <c r="Q361" s="20"/>
    </row>
    <row r="362" spans="1:17" ht="16.5" x14ac:dyDescent="0.3">
      <c r="A362" s="17"/>
      <c r="B362" s="13"/>
      <c r="C362" s="13"/>
      <c r="D362" s="14"/>
      <c r="E362" s="101"/>
      <c r="F362" s="12"/>
      <c r="G362" s="11"/>
      <c r="H362" s="7"/>
      <c r="I362" s="16"/>
      <c r="J362" s="36"/>
      <c r="K362" s="11"/>
      <c r="N362" s="41"/>
      <c r="O362" s="41"/>
      <c r="P362" s="2"/>
      <c r="Q362" s="20"/>
    </row>
    <row r="363" spans="1:17" ht="16.5" x14ac:dyDescent="0.3">
      <c r="A363" s="17"/>
      <c r="B363" s="13"/>
      <c r="C363" s="13"/>
      <c r="D363" s="14"/>
      <c r="E363" s="101"/>
      <c r="F363" s="12"/>
      <c r="G363" s="11"/>
      <c r="H363" s="7"/>
      <c r="I363" s="16"/>
      <c r="J363" s="36"/>
      <c r="K363" s="11"/>
      <c r="N363" s="41"/>
      <c r="O363" s="41"/>
      <c r="P363" s="2"/>
      <c r="Q363" s="20"/>
    </row>
    <row r="364" spans="1:17" ht="16.5" x14ac:dyDescent="0.3">
      <c r="A364" s="17"/>
      <c r="B364" s="13"/>
      <c r="C364" s="13"/>
      <c r="D364" s="14"/>
      <c r="E364" s="101"/>
      <c r="F364" s="12"/>
      <c r="G364" s="11"/>
      <c r="H364" s="7"/>
      <c r="I364" s="16"/>
      <c r="J364" s="36"/>
      <c r="K364" s="11"/>
      <c r="N364" s="41"/>
      <c r="O364" s="41"/>
      <c r="P364" s="2"/>
      <c r="Q364" s="20"/>
    </row>
    <row r="365" spans="1:17" ht="16.5" x14ac:dyDescent="0.3">
      <c r="A365" s="17"/>
      <c r="B365" s="13"/>
      <c r="C365" s="13"/>
      <c r="D365" s="14"/>
      <c r="E365" s="101"/>
      <c r="F365" s="12"/>
      <c r="G365" s="11"/>
      <c r="H365" s="7"/>
      <c r="I365" s="16"/>
      <c r="J365" s="36"/>
      <c r="K365" s="11"/>
      <c r="N365" s="41"/>
      <c r="O365" s="41"/>
      <c r="P365" s="2"/>
      <c r="Q365" s="20"/>
    </row>
    <row r="366" spans="1:17" ht="16.5" x14ac:dyDescent="0.3">
      <c r="A366" s="17"/>
      <c r="B366" s="13"/>
      <c r="C366" s="13"/>
      <c r="D366" s="14"/>
      <c r="E366" s="101"/>
      <c r="F366" s="12"/>
      <c r="G366" s="11"/>
      <c r="H366" s="7"/>
      <c r="I366" s="16"/>
      <c r="J366" s="36"/>
      <c r="K366" s="11"/>
      <c r="N366" s="41"/>
      <c r="O366" s="41"/>
      <c r="P366" s="2"/>
      <c r="Q366" s="20"/>
    </row>
    <row r="367" spans="1:17" ht="16.5" x14ac:dyDescent="0.3">
      <c r="A367" s="17"/>
      <c r="B367" s="13"/>
      <c r="C367" s="13"/>
      <c r="D367" s="14"/>
      <c r="E367" s="101"/>
      <c r="F367" s="12"/>
      <c r="G367" s="11"/>
      <c r="H367" s="7"/>
      <c r="I367" s="16"/>
      <c r="J367" s="36"/>
      <c r="K367" s="11"/>
      <c r="N367" s="41"/>
      <c r="O367" s="41"/>
      <c r="P367" s="2"/>
      <c r="Q367" s="20"/>
    </row>
    <row r="368" spans="1:17" ht="16.5" x14ac:dyDescent="0.3">
      <c r="A368" s="17"/>
      <c r="B368" s="13"/>
      <c r="C368" s="13"/>
      <c r="D368" s="14"/>
      <c r="E368" s="101"/>
      <c r="F368" s="12"/>
      <c r="G368" s="11"/>
      <c r="H368" s="7"/>
      <c r="I368" s="16"/>
      <c r="J368" s="36"/>
      <c r="K368" s="11"/>
      <c r="N368" s="41"/>
      <c r="O368" s="41"/>
      <c r="P368" s="2"/>
      <c r="Q368" s="20"/>
    </row>
    <row r="369" spans="1:17" ht="16.5" x14ac:dyDescent="0.3">
      <c r="A369" s="17"/>
      <c r="B369" s="13"/>
      <c r="C369" s="13"/>
      <c r="D369" s="14"/>
      <c r="E369" s="101"/>
      <c r="F369" s="12"/>
      <c r="G369" s="11"/>
      <c r="H369" s="7"/>
      <c r="I369" s="16"/>
      <c r="J369" s="36"/>
      <c r="K369" s="11"/>
      <c r="N369" s="41"/>
      <c r="O369" s="41"/>
      <c r="P369" s="2"/>
      <c r="Q369" s="20"/>
    </row>
    <row r="370" spans="1:17" ht="16.5" x14ac:dyDescent="0.3">
      <c r="A370" s="17"/>
      <c r="B370" s="13"/>
      <c r="C370" s="13"/>
      <c r="D370" s="14"/>
      <c r="E370" s="101"/>
      <c r="F370" s="12"/>
      <c r="G370" s="11"/>
      <c r="H370" s="7"/>
      <c r="I370" s="16"/>
      <c r="J370" s="36"/>
      <c r="K370" s="11"/>
      <c r="N370" s="41"/>
      <c r="O370" s="41"/>
      <c r="P370" s="2"/>
      <c r="Q370" s="20"/>
    </row>
    <row r="371" spans="1:17" ht="16.5" x14ac:dyDescent="0.3">
      <c r="A371" s="17"/>
      <c r="B371" s="13"/>
      <c r="C371" s="13"/>
      <c r="D371" s="14"/>
      <c r="E371" s="101"/>
      <c r="F371" s="12"/>
      <c r="G371" s="11"/>
      <c r="H371" s="7"/>
      <c r="I371" s="16"/>
      <c r="J371" s="36"/>
      <c r="K371" s="11"/>
      <c r="N371" s="41"/>
      <c r="O371" s="41"/>
      <c r="P371" s="2"/>
      <c r="Q371" s="20"/>
    </row>
    <row r="372" spans="1:17" ht="16.5" x14ac:dyDescent="0.3">
      <c r="A372" s="17"/>
      <c r="B372" s="13"/>
      <c r="C372" s="13"/>
      <c r="D372" s="14"/>
      <c r="E372" s="101"/>
      <c r="F372" s="12"/>
      <c r="G372" s="11"/>
      <c r="H372" s="7"/>
      <c r="I372" s="16"/>
      <c r="J372" s="36"/>
      <c r="K372" s="11"/>
      <c r="N372" s="41"/>
      <c r="O372" s="41"/>
      <c r="P372" s="2"/>
      <c r="Q372" s="20"/>
    </row>
    <row r="373" spans="1:17" ht="16.5" x14ac:dyDescent="0.3">
      <c r="A373" s="17"/>
      <c r="B373" s="13"/>
      <c r="C373" s="13"/>
      <c r="D373" s="14"/>
      <c r="E373" s="101"/>
      <c r="F373" s="12"/>
      <c r="G373" s="11"/>
      <c r="H373" s="7"/>
      <c r="I373" s="16"/>
      <c r="J373" s="36"/>
      <c r="K373" s="11"/>
      <c r="N373" s="41"/>
      <c r="O373" s="41"/>
      <c r="P373" s="2"/>
      <c r="Q373" s="20"/>
    </row>
    <row r="374" spans="1:17" ht="16.5" x14ac:dyDescent="0.3">
      <c r="A374" s="17"/>
      <c r="B374" s="13"/>
      <c r="C374" s="13"/>
      <c r="D374" s="14"/>
      <c r="E374" s="101"/>
      <c r="F374" s="12"/>
      <c r="G374" s="11"/>
      <c r="H374" s="7"/>
      <c r="I374" s="16"/>
      <c r="J374" s="36"/>
      <c r="K374" s="11"/>
      <c r="N374" s="41"/>
      <c r="O374" s="41"/>
      <c r="P374" s="2"/>
      <c r="Q374" s="20"/>
    </row>
    <row r="375" spans="1:17" ht="16.5" x14ac:dyDescent="0.3">
      <c r="A375" s="17"/>
      <c r="B375" s="13"/>
      <c r="C375" s="13"/>
      <c r="D375" s="14"/>
      <c r="E375" s="101"/>
      <c r="F375" s="12"/>
      <c r="G375" s="11"/>
      <c r="H375" s="7"/>
      <c r="I375" s="16"/>
      <c r="J375" s="36"/>
      <c r="K375" s="11"/>
      <c r="N375" s="41"/>
      <c r="O375" s="41"/>
      <c r="P375" s="2"/>
      <c r="Q375" s="20"/>
    </row>
    <row r="376" spans="1:17" ht="16.5" x14ac:dyDescent="0.3">
      <c r="A376" s="17"/>
      <c r="B376" s="13"/>
      <c r="C376" s="13"/>
      <c r="D376" s="14"/>
      <c r="E376" s="101"/>
      <c r="F376" s="12"/>
      <c r="G376" s="11"/>
      <c r="H376" s="7"/>
      <c r="I376" s="16"/>
      <c r="J376" s="36"/>
      <c r="K376" s="11"/>
      <c r="N376" s="41"/>
      <c r="O376" s="41"/>
      <c r="P376" s="2"/>
      <c r="Q376" s="20"/>
    </row>
    <row r="377" spans="1:17" ht="16.5" x14ac:dyDescent="0.3">
      <c r="A377" s="17"/>
      <c r="B377" s="13"/>
      <c r="C377" s="13"/>
      <c r="D377" s="14"/>
      <c r="E377" s="101"/>
      <c r="F377" s="12"/>
      <c r="G377" s="11"/>
      <c r="H377" s="7"/>
      <c r="I377" s="16"/>
      <c r="J377" s="36"/>
      <c r="K377" s="11"/>
      <c r="N377" s="41"/>
      <c r="O377" s="41"/>
      <c r="P377" s="2"/>
      <c r="Q377" s="20"/>
    </row>
    <row r="378" spans="1:17" ht="16.5" x14ac:dyDescent="0.3">
      <c r="A378" s="17"/>
      <c r="B378" s="13"/>
      <c r="C378" s="13"/>
      <c r="D378" s="14"/>
      <c r="E378" s="101"/>
      <c r="F378" s="12"/>
      <c r="G378" s="11"/>
      <c r="H378" s="7"/>
      <c r="I378" s="16"/>
      <c r="J378" s="36"/>
      <c r="K378" s="11"/>
      <c r="N378" s="41"/>
      <c r="O378" s="41"/>
      <c r="P378" s="2"/>
      <c r="Q378" s="20"/>
    </row>
    <row r="379" spans="1:17" ht="16.5" x14ac:dyDescent="0.3">
      <c r="A379" s="17"/>
      <c r="B379" s="13"/>
      <c r="C379" s="13"/>
      <c r="D379" s="14"/>
      <c r="E379" s="101"/>
      <c r="F379" s="12"/>
      <c r="G379" s="11"/>
      <c r="H379" s="7"/>
      <c r="I379" s="16"/>
      <c r="J379" s="36"/>
      <c r="K379" s="11"/>
      <c r="N379" s="41"/>
      <c r="O379" s="41"/>
      <c r="P379" s="2"/>
      <c r="Q379" s="20"/>
    </row>
    <row r="380" spans="1:17" ht="16.5" x14ac:dyDescent="0.3">
      <c r="A380" s="17"/>
      <c r="B380" s="13"/>
      <c r="C380" s="13"/>
      <c r="D380" s="14"/>
      <c r="E380" s="101"/>
      <c r="F380" s="12"/>
      <c r="G380" s="11"/>
      <c r="H380" s="7"/>
      <c r="I380" s="16"/>
      <c r="J380" s="36"/>
      <c r="K380" s="11"/>
      <c r="N380" s="41"/>
      <c r="O380" s="41"/>
      <c r="P380" s="2"/>
      <c r="Q380" s="20"/>
    </row>
    <row r="381" spans="1:17" ht="16.5" x14ac:dyDescent="0.3">
      <c r="A381" s="17"/>
      <c r="B381" s="13"/>
      <c r="C381" s="13"/>
      <c r="D381" s="14"/>
      <c r="E381" s="101"/>
      <c r="F381" s="12"/>
      <c r="G381" s="11"/>
      <c r="H381" s="7"/>
      <c r="I381" s="16"/>
      <c r="J381" s="36"/>
      <c r="K381" s="11"/>
      <c r="N381" s="41"/>
      <c r="O381" s="41"/>
      <c r="P381" s="2"/>
      <c r="Q381" s="20"/>
    </row>
    <row r="382" spans="1:17" ht="16.5" x14ac:dyDescent="0.3">
      <c r="A382" s="17"/>
      <c r="B382" s="13"/>
      <c r="C382" s="13"/>
      <c r="D382" s="14"/>
      <c r="E382" s="101"/>
      <c r="F382" s="12"/>
      <c r="G382" s="11"/>
      <c r="H382" s="7"/>
      <c r="I382" s="16"/>
      <c r="J382" s="36"/>
      <c r="K382" s="11"/>
      <c r="N382" s="41"/>
      <c r="O382" s="41"/>
      <c r="P382" s="2"/>
      <c r="Q382" s="20"/>
    </row>
    <row r="383" spans="1:17" ht="16.5" x14ac:dyDescent="0.3">
      <c r="A383" s="17"/>
      <c r="B383" s="13"/>
      <c r="C383" s="13"/>
      <c r="D383" s="14"/>
      <c r="E383" s="101"/>
      <c r="F383" s="12"/>
      <c r="G383" s="11"/>
      <c r="H383" s="7"/>
      <c r="I383" s="16"/>
      <c r="J383" s="36"/>
      <c r="K383" s="11"/>
      <c r="N383" s="12"/>
      <c r="O383" s="12"/>
      <c r="P383" s="2"/>
      <c r="Q383" s="20"/>
    </row>
    <row r="384" spans="1:17" ht="16.5" x14ac:dyDescent="0.3">
      <c r="A384" s="17"/>
      <c r="B384" s="13"/>
      <c r="C384" s="13"/>
      <c r="D384" s="14"/>
      <c r="E384" s="101"/>
      <c r="F384" s="12"/>
      <c r="G384" s="11"/>
      <c r="H384" s="7"/>
      <c r="I384" s="16"/>
      <c r="J384" s="36"/>
      <c r="K384" s="11"/>
      <c r="N384" s="12"/>
      <c r="O384" s="12"/>
      <c r="P384" s="2"/>
      <c r="Q384" s="20"/>
    </row>
    <row r="385" spans="1:17" ht="16.5" x14ac:dyDescent="0.3">
      <c r="A385" s="17"/>
      <c r="B385" s="13"/>
      <c r="C385" s="13"/>
      <c r="D385" s="14"/>
      <c r="E385" s="101"/>
      <c r="F385" s="12"/>
      <c r="G385" s="11"/>
      <c r="H385" s="7"/>
      <c r="I385" s="16"/>
      <c r="J385" s="36"/>
      <c r="K385" s="11"/>
      <c r="N385" s="12"/>
      <c r="O385" s="12"/>
      <c r="P385" s="2"/>
      <c r="Q385" s="20"/>
    </row>
    <row r="386" spans="1:17" ht="16.5" x14ac:dyDescent="0.3">
      <c r="A386" s="17"/>
      <c r="B386" s="13"/>
      <c r="C386" s="13"/>
      <c r="D386" s="14"/>
      <c r="E386" s="101"/>
      <c r="F386" s="12"/>
      <c r="G386" s="11"/>
      <c r="H386" s="7"/>
      <c r="I386" s="16"/>
      <c r="J386" s="36"/>
      <c r="K386" s="11"/>
      <c r="N386" s="12"/>
      <c r="O386" s="12"/>
      <c r="P386" s="2"/>
      <c r="Q386" s="20"/>
    </row>
    <row r="387" spans="1:17" ht="16.5" x14ac:dyDescent="0.3">
      <c r="A387" s="17"/>
      <c r="B387" s="13"/>
      <c r="C387" s="13"/>
      <c r="D387" s="14"/>
      <c r="E387" s="101"/>
      <c r="F387" s="12"/>
      <c r="G387" s="11"/>
      <c r="H387" s="7"/>
      <c r="I387" s="16"/>
      <c r="J387" s="36"/>
      <c r="K387" s="11"/>
      <c r="N387" s="12"/>
      <c r="O387" s="12"/>
      <c r="P387" s="2"/>
      <c r="Q387" s="20"/>
    </row>
    <row r="388" spans="1:17" ht="16.5" x14ac:dyDescent="0.3">
      <c r="A388" s="17"/>
      <c r="B388" s="13"/>
      <c r="C388" s="13"/>
      <c r="D388" s="14"/>
      <c r="E388" s="101"/>
      <c r="F388" s="12"/>
      <c r="G388" s="11"/>
      <c r="H388" s="7"/>
      <c r="I388" s="16"/>
      <c r="J388" s="36"/>
      <c r="K388" s="11"/>
      <c r="N388" s="12"/>
      <c r="O388" s="12"/>
      <c r="P388" s="2"/>
      <c r="Q388" s="20"/>
    </row>
    <row r="389" spans="1:17" ht="16.5" x14ac:dyDescent="0.3">
      <c r="A389" s="17"/>
      <c r="B389" s="13"/>
      <c r="C389" s="13"/>
      <c r="D389" s="14"/>
      <c r="E389" s="101"/>
      <c r="F389" s="12"/>
      <c r="G389" s="11"/>
      <c r="H389" s="7"/>
      <c r="I389" s="16"/>
      <c r="J389" s="36"/>
      <c r="K389" s="11"/>
      <c r="N389" s="12"/>
      <c r="O389" s="12"/>
      <c r="P389" s="2"/>
      <c r="Q389" s="20"/>
    </row>
    <row r="390" spans="1:17" ht="16.5" x14ac:dyDescent="0.3">
      <c r="A390" s="17"/>
      <c r="B390" s="13"/>
      <c r="C390" s="13"/>
      <c r="D390" s="14"/>
      <c r="E390" s="101"/>
      <c r="F390" s="12"/>
      <c r="G390" s="11"/>
      <c r="H390" s="7"/>
      <c r="I390" s="16"/>
      <c r="J390" s="36"/>
      <c r="K390" s="11"/>
      <c r="N390" s="12"/>
      <c r="O390" s="12"/>
      <c r="P390" s="2"/>
      <c r="Q390" s="20"/>
    </row>
    <row r="391" spans="1:17" ht="16.5" x14ac:dyDescent="0.3">
      <c r="A391" s="17"/>
      <c r="B391" s="13"/>
      <c r="C391" s="13"/>
      <c r="D391" s="14"/>
      <c r="E391" s="101"/>
      <c r="F391" s="12"/>
      <c r="G391" s="11"/>
      <c r="H391" s="7"/>
      <c r="I391" s="16"/>
      <c r="J391" s="36"/>
      <c r="K391" s="11"/>
      <c r="N391" s="12"/>
      <c r="O391" s="12"/>
      <c r="P391" s="2"/>
      <c r="Q391" s="20"/>
    </row>
    <row r="392" spans="1:17" ht="16.5" x14ac:dyDescent="0.3">
      <c r="A392" s="17"/>
      <c r="B392" s="13"/>
      <c r="C392" s="13"/>
      <c r="D392" s="14"/>
      <c r="E392" s="101"/>
      <c r="F392" s="12"/>
      <c r="G392" s="11"/>
      <c r="H392" s="7"/>
      <c r="I392" s="16"/>
      <c r="J392" s="36"/>
      <c r="K392" s="11"/>
      <c r="N392" s="12"/>
      <c r="O392" s="12"/>
      <c r="P392" s="2"/>
      <c r="Q392" s="20"/>
    </row>
    <row r="393" spans="1:17" ht="16.5" x14ac:dyDescent="0.3">
      <c r="A393" s="17"/>
      <c r="B393" s="13"/>
      <c r="C393" s="13"/>
      <c r="D393" s="14"/>
      <c r="E393" s="101"/>
      <c r="F393" s="12"/>
      <c r="G393" s="11"/>
      <c r="H393" s="7"/>
      <c r="I393" s="16"/>
      <c r="J393" s="36"/>
      <c r="K393" s="11"/>
      <c r="N393" s="12"/>
      <c r="O393" s="12"/>
      <c r="P393" s="2"/>
      <c r="Q393" s="20"/>
    </row>
    <row r="394" spans="1:17" ht="16.5" x14ac:dyDescent="0.3">
      <c r="A394" s="17"/>
      <c r="B394" s="13"/>
      <c r="C394" s="13"/>
      <c r="D394" s="14"/>
      <c r="E394" s="101"/>
      <c r="F394" s="12"/>
      <c r="G394" s="11"/>
      <c r="H394" s="7"/>
      <c r="I394" s="16"/>
      <c r="J394" s="36"/>
      <c r="K394" s="11"/>
      <c r="N394" s="12"/>
      <c r="O394" s="12"/>
      <c r="P394" s="2"/>
      <c r="Q394" s="20"/>
    </row>
    <row r="395" spans="1:17" ht="16.5" x14ac:dyDescent="0.3">
      <c r="A395" s="17"/>
      <c r="B395" s="13"/>
      <c r="C395" s="13"/>
      <c r="D395" s="14"/>
      <c r="E395" s="101"/>
      <c r="F395" s="12"/>
      <c r="G395" s="11"/>
      <c r="H395" s="7"/>
      <c r="I395" s="16"/>
      <c r="J395" s="36"/>
      <c r="K395" s="11"/>
      <c r="N395" s="12"/>
      <c r="O395" s="12"/>
      <c r="P395" s="2"/>
      <c r="Q395" s="20"/>
    </row>
    <row r="396" spans="1:17" ht="16.5" x14ac:dyDescent="0.3">
      <c r="A396" s="17"/>
      <c r="B396" s="13"/>
      <c r="C396" s="13"/>
      <c r="D396" s="14"/>
      <c r="E396" s="101"/>
      <c r="F396" s="12"/>
      <c r="G396" s="11"/>
      <c r="H396" s="7"/>
      <c r="I396" s="16"/>
      <c r="J396" s="36"/>
      <c r="K396" s="11"/>
      <c r="N396" s="12"/>
      <c r="O396" s="12"/>
      <c r="P396" s="2"/>
      <c r="Q396" s="20"/>
    </row>
    <row r="397" spans="1:17" ht="16.5" x14ac:dyDescent="0.3">
      <c r="A397" s="17"/>
      <c r="B397" s="13"/>
      <c r="C397" s="13"/>
      <c r="D397" s="14"/>
      <c r="E397" s="101"/>
      <c r="F397" s="12"/>
      <c r="G397" s="11"/>
      <c r="H397" s="7"/>
      <c r="I397" s="16"/>
      <c r="J397" s="36"/>
      <c r="K397" s="11"/>
      <c r="N397" s="12"/>
      <c r="O397" s="12"/>
      <c r="P397" s="2"/>
      <c r="Q397" s="20"/>
    </row>
    <row r="398" spans="1:17" ht="16.5" x14ac:dyDescent="0.3">
      <c r="A398" s="17"/>
      <c r="B398" s="13"/>
      <c r="C398" s="13"/>
      <c r="D398" s="14"/>
      <c r="E398" s="101"/>
      <c r="F398" s="12"/>
      <c r="G398" s="11"/>
      <c r="H398" s="7"/>
      <c r="I398" s="16"/>
      <c r="J398" s="36"/>
      <c r="K398" s="11"/>
      <c r="N398" s="12"/>
      <c r="O398" s="12"/>
      <c r="P398" s="2"/>
      <c r="Q398" s="20"/>
    </row>
    <row r="399" spans="1:17" ht="16.5" x14ac:dyDescent="0.3">
      <c r="A399" s="17"/>
      <c r="B399" s="13"/>
      <c r="C399" s="13"/>
      <c r="D399" s="14"/>
      <c r="E399" s="101"/>
      <c r="F399" s="12"/>
      <c r="G399" s="11"/>
      <c r="H399" s="7"/>
      <c r="I399" s="16"/>
      <c r="J399" s="36"/>
      <c r="K399" s="11"/>
      <c r="N399" s="12"/>
      <c r="O399" s="12"/>
      <c r="P399" s="2"/>
      <c r="Q399" s="20"/>
    </row>
    <row r="400" spans="1:17" ht="16.5" x14ac:dyDescent="0.3">
      <c r="A400" s="17"/>
      <c r="B400" s="13"/>
      <c r="C400" s="13"/>
      <c r="D400" s="14"/>
      <c r="E400" s="101"/>
      <c r="F400" s="12"/>
      <c r="G400" s="11"/>
      <c r="H400" s="7"/>
      <c r="I400" s="16"/>
      <c r="J400" s="36"/>
      <c r="K400" s="11"/>
      <c r="N400" s="12"/>
      <c r="O400" s="12"/>
      <c r="P400" s="2"/>
      <c r="Q400" s="20"/>
    </row>
    <row r="401" spans="1:17" ht="16.5" x14ac:dyDescent="0.3">
      <c r="A401" s="17"/>
      <c r="B401" s="13"/>
      <c r="C401" s="13"/>
      <c r="D401" s="14"/>
      <c r="E401" s="101"/>
      <c r="F401" s="12"/>
      <c r="G401" s="11"/>
      <c r="H401" s="7"/>
      <c r="I401" s="16"/>
      <c r="J401" s="36"/>
      <c r="K401" s="11"/>
      <c r="N401" s="12"/>
      <c r="O401" s="12"/>
      <c r="P401" s="2"/>
      <c r="Q401" s="20"/>
    </row>
    <row r="402" spans="1:17" ht="16.5" x14ac:dyDescent="0.3">
      <c r="A402" s="17"/>
      <c r="B402" s="13"/>
      <c r="C402" s="13"/>
      <c r="D402" s="14"/>
      <c r="E402" s="101"/>
      <c r="F402" s="12"/>
      <c r="G402" s="11"/>
      <c r="H402" s="7"/>
      <c r="I402" s="16"/>
      <c r="J402" s="36"/>
      <c r="K402" s="11"/>
      <c r="N402" s="12"/>
      <c r="O402" s="12"/>
      <c r="P402" s="2"/>
      <c r="Q402" s="20"/>
    </row>
    <row r="403" spans="1:17" ht="16.5" x14ac:dyDescent="0.3">
      <c r="A403" s="17"/>
      <c r="B403" s="13"/>
      <c r="C403" s="13"/>
      <c r="D403" s="14"/>
      <c r="E403" s="101"/>
      <c r="F403" s="12"/>
      <c r="G403" s="11"/>
      <c r="H403" s="7"/>
      <c r="I403" s="16"/>
      <c r="J403" s="36"/>
      <c r="K403" s="11"/>
      <c r="N403" s="12"/>
      <c r="O403" s="12"/>
      <c r="P403" s="2"/>
      <c r="Q403" s="20"/>
    </row>
    <row r="404" spans="1:17" ht="16.5" x14ac:dyDescent="0.3">
      <c r="A404" s="17"/>
      <c r="B404" s="13"/>
      <c r="C404" s="13"/>
      <c r="D404" s="14"/>
      <c r="E404" s="101"/>
      <c r="F404" s="12"/>
      <c r="G404" s="11"/>
      <c r="H404" s="7"/>
      <c r="I404" s="16"/>
      <c r="J404" s="36"/>
      <c r="K404" s="11"/>
      <c r="N404" s="12"/>
      <c r="O404" s="12"/>
      <c r="P404" s="2"/>
      <c r="Q404" s="20"/>
    </row>
    <row r="405" spans="1:17" ht="16.5" x14ac:dyDescent="0.3">
      <c r="A405" s="17"/>
      <c r="B405" s="13"/>
      <c r="C405" s="13"/>
      <c r="D405" s="14"/>
      <c r="E405" s="101"/>
      <c r="F405" s="12"/>
      <c r="G405" s="11"/>
      <c r="H405" s="7"/>
      <c r="I405" s="16"/>
      <c r="J405" s="36"/>
      <c r="K405" s="11"/>
      <c r="N405" s="12"/>
      <c r="O405" s="12"/>
      <c r="P405" s="2"/>
      <c r="Q405" s="20"/>
    </row>
    <row r="406" spans="1:17" ht="16.5" x14ac:dyDescent="0.3">
      <c r="A406" s="17"/>
      <c r="B406" s="13"/>
      <c r="C406" s="13"/>
      <c r="D406" s="14"/>
      <c r="E406" s="101"/>
      <c r="F406" s="12"/>
      <c r="G406" s="11"/>
      <c r="H406" s="7"/>
      <c r="I406" s="16"/>
      <c r="J406" s="36"/>
      <c r="K406" s="11"/>
      <c r="N406" s="12"/>
      <c r="O406" s="12"/>
      <c r="P406" s="2"/>
      <c r="Q406" s="20"/>
    </row>
    <row r="407" spans="1:17" ht="16.5" x14ac:dyDescent="0.3">
      <c r="A407" s="17"/>
      <c r="B407" s="13"/>
      <c r="C407" s="13"/>
      <c r="D407" s="14"/>
      <c r="E407" s="101"/>
      <c r="F407" s="12"/>
      <c r="G407" s="11"/>
      <c r="H407" s="7"/>
      <c r="I407" s="16"/>
      <c r="J407" s="36"/>
      <c r="K407" s="11"/>
      <c r="N407" s="12"/>
      <c r="O407" s="12"/>
      <c r="P407" s="2"/>
      <c r="Q407" s="20"/>
    </row>
    <row r="408" spans="1:17" ht="16.5" x14ac:dyDescent="0.3">
      <c r="A408" s="17"/>
      <c r="B408" s="13"/>
      <c r="C408" s="13"/>
      <c r="D408" s="14"/>
      <c r="E408" s="101"/>
      <c r="F408" s="12"/>
      <c r="G408" s="11"/>
      <c r="H408" s="7"/>
      <c r="I408" s="16"/>
      <c r="J408" s="36"/>
      <c r="K408" s="11"/>
      <c r="N408" s="12"/>
      <c r="O408" s="12"/>
      <c r="P408" s="2"/>
      <c r="Q408" s="20"/>
    </row>
    <row r="409" spans="1:17" ht="16.5" x14ac:dyDescent="0.3">
      <c r="A409" s="17"/>
      <c r="B409" s="13"/>
      <c r="C409" s="13"/>
      <c r="D409" s="14"/>
      <c r="E409" s="101"/>
      <c r="F409" s="12"/>
      <c r="G409" s="11"/>
      <c r="H409" s="7"/>
      <c r="I409" s="16"/>
      <c r="J409" s="36"/>
      <c r="K409" s="11"/>
      <c r="N409" s="12"/>
      <c r="O409" s="12"/>
      <c r="P409" s="2"/>
      <c r="Q409" s="20"/>
    </row>
    <row r="410" spans="1:17" ht="16.5" x14ac:dyDescent="0.3">
      <c r="A410" s="17"/>
      <c r="B410" s="13"/>
      <c r="C410" s="13"/>
      <c r="D410" s="14"/>
      <c r="E410" s="101"/>
      <c r="F410" s="12"/>
      <c r="G410" s="11"/>
      <c r="H410" s="7"/>
      <c r="I410" s="16"/>
      <c r="J410" s="36"/>
      <c r="K410" s="11"/>
      <c r="N410" s="12"/>
      <c r="O410" s="12"/>
      <c r="P410" s="2"/>
      <c r="Q410" s="20"/>
    </row>
    <row r="411" spans="1:17" ht="16.5" x14ac:dyDescent="0.3">
      <c r="A411" s="17"/>
      <c r="B411" s="13"/>
      <c r="C411" s="13"/>
      <c r="D411" s="14"/>
      <c r="E411" s="101"/>
      <c r="F411" s="12"/>
      <c r="G411" s="11"/>
      <c r="H411" s="7"/>
      <c r="I411" s="16"/>
      <c r="J411" s="36"/>
      <c r="K411" s="11"/>
      <c r="N411" s="12"/>
      <c r="O411" s="12"/>
      <c r="P411" s="2"/>
      <c r="Q411" s="20"/>
    </row>
    <row r="412" spans="1:17" ht="16.5" x14ac:dyDescent="0.3">
      <c r="A412" s="17"/>
      <c r="B412" s="13"/>
      <c r="C412" s="13"/>
      <c r="D412" s="14"/>
      <c r="E412" s="101"/>
      <c r="F412" s="12"/>
      <c r="G412" s="11"/>
      <c r="H412" s="7"/>
      <c r="I412" s="16"/>
      <c r="J412" s="36"/>
      <c r="K412" s="11"/>
      <c r="N412" s="12"/>
      <c r="O412" s="12"/>
      <c r="P412" s="2"/>
      <c r="Q412" s="20"/>
    </row>
    <row r="413" spans="1:17" ht="16.5" x14ac:dyDescent="0.3">
      <c r="A413" s="17"/>
      <c r="B413" s="13"/>
      <c r="C413" s="13"/>
      <c r="D413" s="14"/>
      <c r="E413" s="101"/>
      <c r="F413" s="12"/>
      <c r="G413" s="11"/>
      <c r="H413" s="7"/>
      <c r="I413" s="16"/>
      <c r="J413" s="36"/>
      <c r="K413" s="11"/>
      <c r="N413" s="12"/>
      <c r="O413" s="12"/>
      <c r="P413" s="2"/>
      <c r="Q413" s="20"/>
    </row>
    <row r="414" spans="1:17" ht="16.5" x14ac:dyDescent="0.3">
      <c r="A414" s="17"/>
      <c r="B414" s="13"/>
      <c r="C414" s="13"/>
      <c r="D414" s="14"/>
      <c r="E414" s="101"/>
      <c r="F414" s="12"/>
      <c r="G414" s="11"/>
      <c r="H414" s="7"/>
      <c r="I414" s="16"/>
      <c r="J414" s="36"/>
      <c r="K414" s="11"/>
      <c r="N414" s="12"/>
      <c r="O414" s="12"/>
      <c r="P414" s="2"/>
      <c r="Q414" s="20"/>
    </row>
    <row r="415" spans="1:17" ht="16.5" x14ac:dyDescent="0.3">
      <c r="A415" s="17"/>
      <c r="B415" s="13"/>
      <c r="C415" s="13"/>
      <c r="D415" s="14"/>
      <c r="E415" s="101"/>
      <c r="F415" s="12"/>
      <c r="G415" s="11"/>
      <c r="H415" s="7"/>
      <c r="I415" s="16"/>
      <c r="J415" s="36"/>
      <c r="K415" s="11"/>
      <c r="N415" s="12"/>
      <c r="O415" s="12"/>
      <c r="P415" s="2"/>
      <c r="Q415" s="20"/>
    </row>
    <row r="416" spans="1:17" ht="16.5" x14ac:dyDescent="0.3">
      <c r="A416" s="17"/>
      <c r="B416" s="13"/>
      <c r="C416" s="13"/>
      <c r="D416" s="14"/>
      <c r="E416" s="101"/>
      <c r="F416" s="12"/>
      <c r="G416" s="11"/>
      <c r="H416" s="7"/>
      <c r="I416" s="16"/>
      <c r="J416" s="36"/>
      <c r="K416" s="11"/>
      <c r="N416" s="12"/>
      <c r="O416" s="12"/>
      <c r="P416" s="2"/>
      <c r="Q416" s="20"/>
    </row>
    <row r="417" spans="1:20" ht="16.5" x14ac:dyDescent="0.3">
      <c r="A417" s="17"/>
      <c r="B417" s="13"/>
      <c r="C417" s="13"/>
      <c r="D417" s="14"/>
      <c r="E417" s="101"/>
      <c r="F417" s="12"/>
      <c r="G417" s="11"/>
      <c r="H417" s="7"/>
      <c r="I417" s="16"/>
      <c r="J417" s="36"/>
      <c r="K417" s="11"/>
      <c r="N417" s="12"/>
      <c r="O417" s="12"/>
      <c r="P417" s="2"/>
      <c r="Q417" s="20"/>
    </row>
    <row r="418" spans="1:20" ht="16.5" x14ac:dyDescent="0.3">
      <c r="A418" s="17"/>
      <c r="B418" s="13"/>
      <c r="C418" s="13"/>
      <c r="D418" s="14"/>
      <c r="E418" s="101"/>
      <c r="F418" s="12"/>
      <c r="G418" s="11"/>
      <c r="H418" s="7"/>
      <c r="I418" s="16"/>
      <c r="J418" s="36"/>
      <c r="K418" s="11"/>
      <c r="N418" s="12"/>
      <c r="O418" s="12"/>
      <c r="P418" s="2"/>
      <c r="Q418" s="20"/>
    </row>
    <row r="419" spans="1:20" ht="16.5" x14ac:dyDescent="0.3">
      <c r="A419" s="17"/>
      <c r="B419" s="13"/>
      <c r="C419" s="13"/>
      <c r="D419" s="14"/>
      <c r="E419" s="101"/>
      <c r="F419" s="12"/>
      <c r="G419" s="11"/>
      <c r="H419" s="7"/>
      <c r="I419" s="16"/>
      <c r="J419" s="36"/>
      <c r="K419" s="11"/>
      <c r="N419" s="12"/>
      <c r="O419" s="12"/>
      <c r="P419" s="2"/>
      <c r="Q419" s="20"/>
    </row>
    <row r="420" spans="1:20" ht="16.5" x14ac:dyDescent="0.3">
      <c r="A420" s="17"/>
      <c r="B420" s="13"/>
      <c r="C420" s="13"/>
      <c r="D420" s="14"/>
      <c r="E420" s="101"/>
      <c r="F420" s="12"/>
      <c r="G420" s="11"/>
      <c r="H420" s="7"/>
      <c r="I420" s="16"/>
      <c r="J420" s="36"/>
      <c r="K420" s="11"/>
      <c r="N420" s="12"/>
      <c r="O420" s="12"/>
      <c r="P420" s="2"/>
      <c r="Q420" s="20"/>
    </row>
    <row r="421" spans="1:20" ht="16.5" x14ac:dyDescent="0.3">
      <c r="A421" s="17"/>
      <c r="B421" s="13"/>
      <c r="C421" s="13"/>
      <c r="D421" s="14"/>
      <c r="E421" s="101"/>
      <c r="F421" s="12"/>
      <c r="G421" s="11"/>
      <c r="H421" s="7"/>
      <c r="I421" s="16"/>
      <c r="J421" s="36"/>
      <c r="K421" s="11"/>
      <c r="N421" s="12"/>
      <c r="O421" s="12"/>
      <c r="P421" s="2"/>
      <c r="Q421" s="20"/>
    </row>
    <row r="422" spans="1:20" ht="16.5" x14ac:dyDescent="0.3">
      <c r="A422" s="12"/>
      <c r="B422" s="12"/>
      <c r="C422" s="12"/>
      <c r="D422" s="12"/>
      <c r="E422" s="101"/>
      <c r="F422" s="12"/>
      <c r="G422" s="12"/>
      <c r="I422" s="16"/>
      <c r="J422" s="36"/>
      <c r="N422" s="12"/>
      <c r="O422" s="12"/>
      <c r="P422" s="12"/>
      <c r="Q422" s="20"/>
    </row>
    <row r="423" spans="1:20" ht="16.5" x14ac:dyDescent="0.3">
      <c r="A423" s="12"/>
      <c r="B423" s="12"/>
      <c r="C423" s="12"/>
      <c r="D423" s="12"/>
      <c r="E423" s="101"/>
      <c r="F423" s="12"/>
      <c r="G423" s="12"/>
      <c r="I423" s="16"/>
      <c r="J423" s="36"/>
      <c r="N423" s="12"/>
      <c r="O423" s="12"/>
      <c r="P423" s="12"/>
      <c r="Q423" s="20"/>
    </row>
    <row r="424" spans="1:20" ht="16.5" x14ac:dyDescent="0.3">
      <c r="A424" s="12"/>
      <c r="B424" s="12"/>
      <c r="C424" s="12"/>
      <c r="D424" s="12"/>
      <c r="E424" s="101"/>
      <c r="F424" s="12"/>
      <c r="G424" s="12"/>
      <c r="I424" s="12"/>
      <c r="J424" s="36"/>
      <c r="N424" s="12"/>
      <c r="O424" s="12"/>
      <c r="P424" s="12"/>
      <c r="Q424" s="20"/>
    </row>
    <row r="426" spans="1:20" x14ac:dyDescent="0.25">
      <c r="T426" s="19"/>
    </row>
    <row r="427" spans="1:20" x14ac:dyDescent="0.25">
      <c r="I427" s="19"/>
    </row>
    <row r="428" spans="1:20" x14ac:dyDescent="0.25">
      <c r="I428" s="19"/>
    </row>
    <row r="429" spans="1:20" x14ac:dyDescent="0.25">
      <c r="I429" s="19"/>
    </row>
    <row r="430" spans="1:20" x14ac:dyDescent="0.25">
      <c r="I430" s="19"/>
    </row>
    <row r="432" spans="1:20" x14ac:dyDescent="0.25">
      <c r="I432" s="19"/>
      <c r="J432" s="38"/>
    </row>
    <row r="433" spans="9:9" x14ac:dyDescent="0.25">
      <c r="I433" s="19"/>
    </row>
  </sheetData>
  <sheetProtection algorithmName="SHA-512" hashValue="yItrAFPnFxQbjzELOE4mUWL2uJWEV2iflBnM+0O2unJfbBb6x0oLTVYZZ0jeZNRzlTbsQt/FWySJWig29oolow==" saltValue="QX1DOqwO1XNuvHRTi0+nbg==" spinCount="100000" sheet="1" objects="1" scenarios="1"/>
  <hyperlinks>
    <hyperlink ref="M14" r:id="rId1"/>
    <hyperlink ref="M150" r:id="rId2"/>
    <hyperlink ref="M151" r:id="rId3"/>
    <hyperlink ref="M220" r:id="rId4"/>
  </hyperlinks>
  <pageMargins left="0.23622047244094491" right="0.23622047244094491" top="0.74803149606299213" bottom="0.74803149606299213" header="0.31496062992125984" footer="0.31496062992125984"/>
  <pageSetup paperSize="8" scale="64" fitToHeight="0" orientation="landscape" r:id="rId5"/>
  <headerFooter>
    <oddHeader>&amp;L&amp;"Arial,Tučné"&amp;10&amp;K00366APriorizovaný investičný plán s harmonogramom do roku 2029&amp;R&amp;G</oddHeader>
    <oddFooter>&amp;R&amp;"Arial,Tučné"&amp;8&amp;K707070Zdroj: Odbor posudzovania investícií, AC MS SR</oddFooter>
  </headerFooter>
  <legacyDrawing r:id="rId6"/>
  <legacyDrawingHF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Parametre!$D$3:$D$9</xm:f>
          </x14:formula1>
          <xm:sqref>J4:J7 J9:J70 J75:J202 J206:J424</xm:sqref>
        </x14:dataValidation>
        <x14:dataValidation type="list" allowBlank="1" showInputMessage="1" showErrorMessage="1">
          <x14:formula1>
            <xm:f>Parametre!$D$2:$D$9</xm:f>
          </x14:formula1>
          <xm:sqref>J8 J2:J3 J71:J74 J203:J205</xm:sqref>
        </x14:dataValidation>
        <x14:dataValidation type="list" allowBlank="1" showInputMessage="1" showErrorMessage="1">
          <x14:formula1>
            <xm:f>Parametre!$A$2:$A$12</xm:f>
          </x14:formula1>
          <xm:sqref>A69:B71 A2:B4</xm:sqref>
        </x14:dataValidation>
        <x14:dataValidation type="list" allowBlank="1" showInputMessage="1" showErrorMessage="1">
          <x14:formula1>
            <xm:f>Parametre!$G$2:$G$3</xm:f>
          </x14:formula1>
          <xm:sqref>L2:L4</xm:sqref>
        </x14:dataValidation>
        <x14:dataValidation type="list" allowBlank="1" showInputMessage="1" showErrorMessage="1">
          <x14:formula1>
            <xm:f>Parametre!$C$2:$C$10</xm:f>
          </x14:formula1>
          <xm:sqref>G2:G421</xm:sqref>
        </x14:dataValidation>
        <x14:dataValidation type="list" allowBlank="1" showInputMessage="1" showErrorMessage="1">
          <x14:formula1>
            <xm:f>Parametre!$H$2:$H$4</xm:f>
          </x14:formula1>
          <xm:sqref>H2:H421</xm:sqref>
        </x14:dataValidation>
        <x14:dataValidation type="list" allowBlank="1" showInputMessage="1" showErrorMessage="1">
          <x14:formula1>
            <xm:f>Parametre!$F$2:$F$7</xm:f>
          </x14:formula1>
          <xm:sqref>K2:K421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5" sqref="C5"/>
    </sheetView>
  </sheetViews>
  <sheetFormatPr defaultRowHeight="15" x14ac:dyDescent="0.25"/>
  <cols>
    <col min="1" max="1" width="16.5703125" customWidth="1"/>
    <col min="4" max="4" width="8.85546875" customWidth="1"/>
    <col min="5" max="5" width="15.5703125" customWidth="1"/>
    <col min="6" max="6" width="12.85546875" customWidth="1"/>
    <col min="7" max="7" width="14.28515625" customWidth="1"/>
    <col min="8" max="8" width="14.7109375" customWidth="1"/>
  </cols>
  <sheetData>
    <row r="1" spans="1:9" ht="33" x14ac:dyDescent="0.3">
      <c r="A1" s="3" t="s">
        <v>0</v>
      </c>
      <c r="B1" s="3" t="s">
        <v>5</v>
      </c>
      <c r="C1" s="3" t="s">
        <v>3</v>
      </c>
      <c r="D1" s="3" t="s">
        <v>21</v>
      </c>
      <c r="E1" s="3" t="s">
        <v>4</v>
      </c>
      <c r="F1" s="4" t="s">
        <v>27</v>
      </c>
      <c r="G1" s="5" t="s">
        <v>29</v>
      </c>
      <c r="H1" s="6" t="s">
        <v>34</v>
      </c>
    </row>
    <row r="2" spans="1:9" ht="16.5" x14ac:dyDescent="0.3">
      <c r="A2" s="2" t="s">
        <v>7</v>
      </c>
      <c r="B2" s="2"/>
      <c r="C2" s="2" t="s">
        <v>92</v>
      </c>
      <c r="E2" s="2" t="s">
        <v>22</v>
      </c>
      <c r="F2" s="2" t="s">
        <v>24</v>
      </c>
      <c r="G2" s="2" t="s">
        <v>22</v>
      </c>
      <c r="H2" s="2" t="s">
        <v>35</v>
      </c>
    </row>
    <row r="3" spans="1:9" ht="16.5" x14ac:dyDescent="0.3">
      <c r="A3" s="2" t="s">
        <v>8</v>
      </c>
      <c r="B3" s="2"/>
      <c r="C3" s="2" t="s">
        <v>18</v>
      </c>
      <c r="D3" s="2">
        <v>2023</v>
      </c>
      <c r="E3" s="2" t="s">
        <v>23</v>
      </c>
      <c r="F3" s="2" t="s">
        <v>28</v>
      </c>
      <c r="G3" s="2" t="s">
        <v>23</v>
      </c>
      <c r="H3" s="2" t="s">
        <v>36</v>
      </c>
    </row>
    <row r="4" spans="1:9" ht="16.5" x14ac:dyDescent="0.3">
      <c r="A4" s="7" t="s">
        <v>9</v>
      </c>
      <c r="B4" s="7"/>
      <c r="C4" s="7" t="s">
        <v>19</v>
      </c>
      <c r="D4" s="2">
        <v>2024</v>
      </c>
      <c r="E4" s="7"/>
      <c r="F4" s="2" t="s">
        <v>171</v>
      </c>
      <c r="G4" s="2"/>
      <c r="H4" s="2" t="s">
        <v>37</v>
      </c>
    </row>
    <row r="5" spans="1:9" ht="16.5" x14ac:dyDescent="0.3">
      <c r="A5" s="7" t="s">
        <v>10</v>
      </c>
      <c r="B5" s="7"/>
      <c r="C5" s="7" t="s">
        <v>90</v>
      </c>
      <c r="D5" s="7">
        <v>2025</v>
      </c>
      <c r="E5" s="7"/>
      <c r="F5" s="7" t="s">
        <v>25</v>
      </c>
      <c r="G5" s="2"/>
      <c r="H5" s="9" t="s">
        <v>38</v>
      </c>
    </row>
    <row r="6" spans="1:9" ht="16.5" x14ac:dyDescent="0.3">
      <c r="A6" s="7" t="s">
        <v>11</v>
      </c>
      <c r="B6" s="7"/>
      <c r="C6" s="7"/>
      <c r="D6" s="7">
        <v>2026</v>
      </c>
      <c r="E6" s="7"/>
      <c r="F6" s="7" t="s">
        <v>26</v>
      </c>
      <c r="G6" s="2"/>
      <c r="H6" s="2"/>
    </row>
    <row r="7" spans="1:9" ht="16.5" x14ac:dyDescent="0.3">
      <c r="A7" s="7" t="s">
        <v>12</v>
      </c>
      <c r="B7" s="7"/>
      <c r="C7" s="7"/>
      <c r="D7" s="7">
        <v>2027</v>
      </c>
      <c r="E7" s="7"/>
      <c r="F7" s="7" t="s">
        <v>99</v>
      </c>
      <c r="G7" s="2"/>
      <c r="H7" s="2"/>
    </row>
    <row r="8" spans="1:9" ht="16.5" x14ac:dyDescent="0.3">
      <c r="A8" s="7" t="s">
        <v>13</v>
      </c>
      <c r="B8" s="7"/>
      <c r="C8" s="7"/>
      <c r="D8" s="7">
        <v>2028</v>
      </c>
      <c r="E8" s="7"/>
      <c r="F8" s="7"/>
      <c r="G8" s="2"/>
      <c r="H8" s="2"/>
    </row>
    <row r="9" spans="1:9" ht="16.5" x14ac:dyDescent="0.3">
      <c r="A9" s="7" t="s">
        <v>14</v>
      </c>
      <c r="B9" s="7"/>
      <c r="C9" s="7"/>
      <c r="D9" s="7">
        <v>2029</v>
      </c>
      <c r="E9" s="7"/>
      <c r="F9" s="7"/>
      <c r="G9" s="2"/>
      <c r="H9" s="2"/>
    </row>
    <row r="10" spans="1:9" ht="16.5" x14ac:dyDescent="0.3">
      <c r="A10" s="7" t="s">
        <v>15</v>
      </c>
      <c r="B10" s="7"/>
      <c r="C10" s="8"/>
      <c r="D10" s="7"/>
      <c r="E10" s="7"/>
      <c r="F10" s="7"/>
      <c r="G10" s="2"/>
      <c r="H10" s="2"/>
    </row>
    <row r="11" spans="1:9" ht="16.5" x14ac:dyDescent="0.3">
      <c r="A11" s="7" t="s">
        <v>16</v>
      </c>
      <c r="B11" s="7"/>
      <c r="C11" s="7"/>
      <c r="D11" s="7"/>
      <c r="E11" s="7"/>
      <c r="F11" s="7"/>
      <c r="G11" s="2"/>
      <c r="H11" s="2"/>
    </row>
    <row r="12" spans="1:9" ht="16.5" x14ac:dyDescent="0.3">
      <c r="A12" s="7" t="s">
        <v>17</v>
      </c>
      <c r="B12" s="7"/>
      <c r="C12" s="7"/>
      <c r="D12" s="7"/>
      <c r="E12" s="7"/>
      <c r="F12" s="7"/>
      <c r="G12" s="2"/>
      <c r="H12" s="2"/>
      <c r="I12" s="1"/>
    </row>
    <row r="13" spans="1:9" ht="16.5" x14ac:dyDescent="0.3">
      <c r="A13" s="7"/>
      <c r="B13" s="7"/>
      <c r="C13" s="7"/>
      <c r="D13" s="7"/>
      <c r="E13" s="7"/>
      <c r="F13" s="7"/>
      <c r="G13" s="2"/>
      <c r="H13" s="2"/>
    </row>
    <row r="14" spans="1:9" ht="16.5" x14ac:dyDescent="0.3">
      <c r="A14" s="7"/>
      <c r="B14" s="7"/>
      <c r="C14" s="7"/>
      <c r="D14" s="7"/>
      <c r="E14" s="7"/>
      <c r="F14" s="7"/>
      <c r="G14" s="2"/>
      <c r="H14" s="2"/>
    </row>
    <row r="15" spans="1:9" ht="16.5" x14ac:dyDescent="0.3">
      <c r="A15" s="7"/>
      <c r="B15" s="7"/>
      <c r="C15" s="7"/>
      <c r="D15" s="7"/>
      <c r="E15" s="7"/>
      <c r="F15" s="7"/>
      <c r="G15" s="2"/>
      <c r="H1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Pivot_sumár</vt:lpstr>
      <vt:lpstr>Data</vt:lpstr>
      <vt:lpstr>Parametre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Durisova Alica</dc:creator>
  <cp:lastModifiedBy>FINGERLANDOVÁ Lenka</cp:lastModifiedBy>
  <cp:lastPrinted>2023-05-16T11:54:01Z</cp:lastPrinted>
  <dcterms:created xsi:type="dcterms:W3CDTF">2022-10-10T12:34:41Z</dcterms:created>
  <dcterms:modified xsi:type="dcterms:W3CDTF">2024-05-23T11:44:51Z</dcterms:modified>
</cp:coreProperties>
</file>